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7. jednání\"/>
    </mc:Choice>
  </mc:AlternateContent>
  <xr:revisionPtr revIDLastSave="0" documentId="10_ncr:8100000_{35B5B5C8-81B0-4E51-B4D3-8095B7C5EB90}" xr6:coauthVersionLast="32" xr6:coauthVersionMax="32" xr10:uidLastSave="{00000000-0000-0000-0000-000000000000}"/>
  <bookViews>
    <workbookView xWindow="0" yWindow="0" windowWidth="20496" windowHeight="7776" xr2:uid="{00000000-000D-0000-FFFF-FFFF00000000}"/>
  </bookViews>
  <sheets>
    <sheet name="Celovečerní hraný film" sheetId="2" r:id="rId1"/>
    <sheet name="JK" sheetId="3" r:id="rId2"/>
    <sheet name="LD" sheetId="4" r:id="rId3"/>
    <sheet name="PV" sheetId="5" r:id="rId4"/>
    <sheet name="RN" sheetId="6" r:id="rId5"/>
    <sheet name="ZK" sheetId="7" r:id="rId6"/>
  </sheets>
  <definedNames>
    <definedName name="_xlnm.Print_Area" localSheetId="0">'Celovečerní hraný film'!$A$1:$AD$48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6" i="2" l="1"/>
  <c r="AD17" i="2"/>
  <c r="AD18" i="2"/>
  <c r="AD19" i="2"/>
  <c r="AD20" i="2"/>
  <c r="AD21" i="2"/>
  <c r="AD22" i="2"/>
  <c r="AD23" i="2"/>
  <c r="AD15" i="2"/>
  <c r="T42" i="2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42" i="2" l="1"/>
  <c r="D42" i="2"/>
  <c r="S35" i="2"/>
  <c r="S17" i="2"/>
  <c r="S16" i="2"/>
  <c r="S40" i="2"/>
  <c r="S28" i="2"/>
  <c r="S18" i="2"/>
  <c r="S41" i="2"/>
  <c r="S29" i="2"/>
  <c r="S23" i="2"/>
  <c r="S36" i="2"/>
  <c r="S15" i="2"/>
  <c r="S39" i="2"/>
  <c r="S24" i="2"/>
  <c r="S37" i="2"/>
  <c r="S31" i="2"/>
  <c r="S19" i="2"/>
  <c r="S38" i="2"/>
  <c r="S22" i="2"/>
  <c r="S33" i="2"/>
  <c r="S32" i="2"/>
  <c r="S20" i="2"/>
  <c r="S21" i="2"/>
  <c r="S25" i="2"/>
  <c r="S34" i="2"/>
  <c r="S26" i="2"/>
  <c r="S27" i="2"/>
  <c r="T43" i="2"/>
  <c r="S30" i="2"/>
</calcChain>
</file>

<file path=xl/sharedStrings.xml><?xml version="1.0" encoding="utf-8"?>
<sst xmlns="http://schemas.openxmlformats.org/spreadsheetml/2006/main" count="1646" uniqueCount="210">
  <si>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</si>
  <si>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</si>
  <si>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</si>
  <si>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</si>
  <si>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</si>
  <si>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</si>
  <si>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</si>
  <si>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</si>
  <si>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</si>
  <si>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</si>
  <si>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</si>
  <si>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</si>
  <si>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</si>
  <si>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</si>
  <si>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</si>
  <si>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</si>
  <si>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</si>
  <si>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</si>
  <si>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</si>
  <si>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</si>
  <si>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</si>
  <si>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</si>
  <si>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</si>
  <si>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</si>
  <si>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</si>
  <si>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</si>
  <si>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3. Podpora mezinárodních koprodukcí</t>
  </si>
  <si>
    <t>2. Posílení české kinematografie v mezinárodní konkurenci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</si>
  <si>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</si>
  <si>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</si>
  <si>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</si>
  <si>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</si>
  <si>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</si>
  <si>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</si>
  <si>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</si>
  <si>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</si>
  <si>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</si>
  <si>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</si>
  <si>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</si>
  <si>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</si>
  <si>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</si>
  <si>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celovečerního hraného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</si>
  <si>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2018-2-1-1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</si>
  <si>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22.1.2018 - 22.2.2018</t>
    </r>
  </si>
  <si>
    <t>Finanční alokace: 65 000 000 Kč.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</si>
  <si>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31.12.2020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</si>
  <si>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</si>
  <si>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</si>
  <si>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t>Background Films s.r.o.</t>
  </si>
  <si>
    <t>endorfilm s.r.o.</t>
  </si>
  <si>
    <t>2390-2018</t>
  </si>
  <si>
    <t>2391-2018</t>
  </si>
  <si>
    <t>2392-2018</t>
  </si>
  <si>
    <t>2393-2018</t>
  </si>
  <si>
    <t>2395-2018</t>
  </si>
  <si>
    <t>2396-2018</t>
  </si>
  <si>
    <t>2397-2018</t>
  </si>
  <si>
    <t>2398-2018</t>
  </si>
  <si>
    <t>2399-2018</t>
  </si>
  <si>
    <t>2400-2018</t>
  </si>
  <si>
    <t>2401-2018</t>
  </si>
  <si>
    <t>2402-2018</t>
  </si>
  <si>
    <t>2403-2018</t>
  </si>
  <si>
    <t>2404-2018</t>
  </si>
  <si>
    <t>2405-2018</t>
  </si>
  <si>
    <t>2406-2018</t>
  </si>
  <si>
    <t>2407-2018</t>
  </si>
  <si>
    <t>2410-2018</t>
  </si>
  <si>
    <t>2411-2018</t>
  </si>
  <si>
    <t>2413-2018</t>
  </si>
  <si>
    <t>2414-2018</t>
  </si>
  <si>
    <t>2415-2018</t>
  </si>
  <si>
    <t>2416-2018</t>
  </si>
  <si>
    <t>2417-2018</t>
  </si>
  <si>
    <t>2418-2018</t>
  </si>
  <si>
    <t>2419-2018</t>
  </si>
  <si>
    <t>2420-2018</t>
  </si>
  <si>
    <t>Space Films spol. s.r.o.</t>
  </si>
  <si>
    <t>Happy Celuloid s.r.o.</t>
  </si>
  <si>
    <t>Total HelpArt T.H.A. s.r.o.</t>
  </si>
  <si>
    <t>OFFSIDE MEN, s.r.o.</t>
  </si>
  <si>
    <t>Bednafilms, s.r.o.</t>
  </si>
  <si>
    <t>IN Film Praha spol. s.r.o.</t>
  </si>
  <si>
    <t>CINEART TV Prague</t>
  </si>
  <si>
    <t>Orbis Pictures Film  s.r.o.</t>
  </si>
  <si>
    <t>Bontonfilm Studios s.r.o.</t>
  </si>
  <si>
    <t>HEAVEN¨S GATE</t>
  </si>
  <si>
    <t>Lucky Man Films s.r.o.</t>
  </si>
  <si>
    <t>SCREENPLAY BY, s.r.o.</t>
  </si>
  <si>
    <t>LUXOR spol.s.r.o.</t>
  </si>
  <si>
    <t>BUC-FILM, s.r.o.</t>
  </si>
  <si>
    <t>Bionaut s.r.o.</t>
  </si>
  <si>
    <t>Logline Production, s.r.o.</t>
  </si>
  <si>
    <t>PETARDA PRODUCTION, a.s.</t>
  </si>
  <si>
    <t>Bio Illusion s.r.o.</t>
  </si>
  <si>
    <t>Daniel Severa Production, s.r.o.</t>
  </si>
  <si>
    <t>CZECH FILM s.r.o.</t>
  </si>
  <si>
    <t>Bio Art Production, s.r.o.</t>
  </si>
  <si>
    <t>i/o post s.r.o.</t>
  </si>
  <si>
    <t>Punk Film, s.r.o.</t>
  </si>
  <si>
    <t>BFILM.cz s.r.o.</t>
  </si>
  <si>
    <t>Vlci a tak</t>
  </si>
  <si>
    <t>Runa života a smrti</t>
  </si>
  <si>
    <t>Bourák</t>
  </si>
  <si>
    <t>Chyby</t>
  </si>
  <si>
    <t>Hovory s TGM</t>
  </si>
  <si>
    <t>Skleněný pokoj</t>
  </si>
  <si>
    <t>Hadí plyn</t>
  </si>
  <si>
    <t>Cesta domů</t>
  </si>
  <si>
    <t>Křik jako nádherná píseň</t>
  </si>
  <si>
    <t>Dobrý skutek</t>
  </si>
  <si>
    <t>Zátopek</t>
  </si>
  <si>
    <t>Miss Hanoi</t>
  </si>
  <si>
    <t>Dlouhý, Široký a Bystrozraký</t>
  </si>
  <si>
    <t>Zlatý podraz</t>
  </si>
  <si>
    <t>Oranžový pokoj</t>
  </si>
  <si>
    <t>Teroristka</t>
  </si>
  <si>
    <t>Když draka bolí hlava</t>
  </si>
  <si>
    <t>Princip Kriegel aneb Muž, který stál v cestě</t>
  </si>
  <si>
    <t>Amnestie</t>
  </si>
  <si>
    <t>Sršeň v lahvi</t>
  </si>
  <si>
    <t>Uzly a pomeranče</t>
  </si>
  <si>
    <t>Tichý společník</t>
  </si>
  <si>
    <t>Prokopat se ven</t>
  </si>
  <si>
    <t>Poloviny</t>
  </si>
  <si>
    <t>Poslední závod</t>
  </si>
  <si>
    <t xml:space="preserve">Mazel a tajemství lesa </t>
  </si>
  <si>
    <t>Fleischer Jan</t>
  </si>
  <si>
    <t>ANO</t>
  </si>
  <si>
    <t xml:space="preserve">Fleischer Jan </t>
  </si>
  <si>
    <t>NE</t>
  </si>
  <si>
    <t>Mathé Ivo</t>
  </si>
  <si>
    <t>Lukeš Jan</t>
  </si>
  <si>
    <t>Schwarcz Viktor</t>
  </si>
  <si>
    <t xml:space="preserve">Schwarcz Viktor </t>
  </si>
  <si>
    <t>Uhrik Štefan</t>
  </si>
  <si>
    <t xml:space="preserve">Uhrik Štefan </t>
  </si>
  <si>
    <t>Slavíková Helena</t>
  </si>
  <si>
    <t>Tuček Daniel</t>
  </si>
  <si>
    <t>Šuster Jan</t>
  </si>
  <si>
    <t xml:space="preserve">Slavíková Helena </t>
  </si>
  <si>
    <t>Vála Luboš</t>
  </si>
  <si>
    <t xml:space="preserve">Tuček Daniel </t>
  </si>
  <si>
    <t>Gregor Lukáš</t>
  </si>
  <si>
    <t>Stoltzová Anna</t>
  </si>
  <si>
    <t xml:space="preserve">Gregor Lukáš </t>
  </si>
  <si>
    <t xml:space="preserve">Cielová Hana </t>
  </si>
  <si>
    <t xml:space="preserve">Rozvaldová Jana </t>
  </si>
  <si>
    <t>Rozvaldová Jana</t>
  </si>
  <si>
    <t>Borovan Pavel</t>
  </si>
  <si>
    <t xml:space="preserve">Borovan Pavel </t>
  </si>
  <si>
    <t xml:space="preserve">Cielková Hana </t>
  </si>
  <si>
    <t xml:space="preserve">Vandas Martin </t>
  </si>
  <si>
    <t xml:space="preserve">Lamperová-Švecová Marta </t>
  </si>
  <si>
    <t xml:space="preserve">Krejčí Tereza </t>
  </si>
  <si>
    <t>Bábovky  ODSTUPUJI OD PROJEKTU</t>
  </si>
  <si>
    <t>Slavíková Nataša</t>
  </si>
  <si>
    <t>Prokopová Alena</t>
  </si>
  <si>
    <t>Szczepanik Petr</t>
  </si>
  <si>
    <t xml:space="preserve">Szczepanik Petr </t>
  </si>
  <si>
    <t xml:space="preserve">Voráč Jiří </t>
  </si>
  <si>
    <t>Skupa lukáš</t>
  </si>
  <si>
    <t>Skupa Lukáš</t>
  </si>
  <si>
    <t xml:space="preserve">Slavíková Nataša </t>
  </si>
  <si>
    <t>Foll Jan</t>
  </si>
  <si>
    <t xml:space="preserve">Krásnohorský Juraj </t>
  </si>
  <si>
    <t>Cviková Ludmila</t>
  </si>
  <si>
    <t xml:space="preserve">Cviková Ludmila </t>
  </si>
  <si>
    <t>Konečný Lubomír</t>
  </si>
  <si>
    <t xml:space="preserve">Prokopová Alena </t>
  </si>
  <si>
    <t xml:space="preserve">Schmarc Vít </t>
  </si>
  <si>
    <t xml:space="preserve">ne </t>
  </si>
  <si>
    <t>ano</t>
  </si>
  <si>
    <t>ne</t>
  </si>
  <si>
    <t>31.12.2019</t>
  </si>
  <si>
    <t>1.10.2020</t>
  </si>
  <si>
    <t>31.5.2019</t>
  </si>
  <si>
    <t>28.2.2020</t>
  </si>
  <si>
    <t>18.10.2018</t>
  </si>
  <si>
    <t>30.11.2019</t>
  </si>
  <si>
    <t>15.4.2020</t>
  </si>
  <si>
    <t>31.12.2018</t>
  </si>
  <si>
    <t>31.3.2020</t>
  </si>
  <si>
    <t>15.9.2019</t>
  </si>
  <si>
    <t>30.11.2020</t>
  </si>
  <si>
    <t>30.5.2020</t>
  </si>
  <si>
    <t>23.10.2019</t>
  </si>
  <si>
    <t>25.10.2018</t>
  </si>
  <si>
    <t>30.5.2019</t>
  </si>
  <si>
    <t>24.10.2018</t>
  </si>
  <si>
    <t>31.1.2020</t>
  </si>
  <si>
    <t>31.12.2020</t>
  </si>
  <si>
    <t>15.3.2019</t>
  </si>
  <si>
    <t>29.2.2020</t>
  </si>
  <si>
    <t>30.6.2019</t>
  </si>
  <si>
    <t>28.2.2019/nově 15.9.2019</t>
  </si>
  <si>
    <t>odstupují od projektu</t>
  </si>
  <si>
    <t>Bábovky</t>
  </si>
  <si>
    <t>dotace</t>
  </si>
  <si>
    <t>30.4.2020</t>
  </si>
  <si>
    <t>30.9.2019</t>
  </si>
  <si>
    <t>31.3.2019</t>
  </si>
  <si>
    <t>ano - 30 %</t>
  </si>
  <si>
    <t>60%</t>
  </si>
  <si>
    <t>70%</t>
  </si>
  <si>
    <t>50%</t>
  </si>
  <si>
    <t>75%</t>
  </si>
  <si>
    <t>HEAVEN'S GATE</t>
  </si>
  <si>
    <t>Projekty 2407/2018 Teroristka a 2415/2018 Uzly a pomeranče v této výzvě budou na základě usnesení Rady č. 238/2017 hrazeny ze státní dotace 2017.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</si>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</sst>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1" xfId="1" applyNumberFormat="1" applyFont="1" applyFill="1" applyBorder="1" applyAlignment="1" applyProtection="1">
      <alignment horizontal="left" vertical="top"/>
      <protection locked="0"/>
    </xf>
    <xf numFmtId="164" fontId="3" fillId="2" borderId="0" xfId="1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43"/>
  <sheetViews>
    <sheetView tabSelected="1"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5.77734375" style="2" customWidth="1"/>
    <col min="21" max="21" width="17.332031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8" width="23.6640625" style="2" customWidth="1"/>
    <col min="29" max="29" width="15.6640625" style="2" customWidth="1"/>
    <col min="30" max="30" width="15" style="2" customWidth="1"/>
    <col min="31" max="16384" width="9.109375" style="2"/>
  </cols>
  <sheetData>
    <row r="1" spans="1:96" ht="38.25" customHeight="1" x14ac:dyDescent="0.3">
      <c r="A1" s="1" t="s">
        <v>41</v>
      </c>
    </row>
    <row r="2" spans="1:96" ht="14.4" x14ac:dyDescent="0.3">
      <c r="A2" s="4" t="s">
        <v>42</v>
      </c>
      <c r="D2" s="4" t="s">
        <v>28</v>
      </c>
    </row>
    <row r="3" spans="1:96" ht="14.4" x14ac:dyDescent="0.3">
      <c r="A3" s="4" t="s">
        <v>40</v>
      </c>
      <c r="D3" s="2" t="s">
        <v>39</v>
      </c>
    </row>
    <row r="4" spans="1:96" ht="14.4" x14ac:dyDescent="0.3">
      <c r="A4" s="4" t="s">
        <v>43</v>
      </c>
      <c r="D4" s="2" t="s">
        <v>27</v>
      </c>
    </row>
    <row r="5" spans="1:96" ht="12.6" x14ac:dyDescent="0.3">
      <c r="A5" s="4" t="s">
        <v>44</v>
      </c>
      <c r="D5" s="2" t="s">
        <v>26</v>
      </c>
    </row>
    <row r="6" spans="1:96" ht="14.4" x14ac:dyDescent="0.3">
      <c r="A6" s="4" t="s">
        <v>45</v>
      </c>
    </row>
    <row r="7" spans="1:96" ht="12.6" x14ac:dyDescent="0.3">
      <c r="A7" s="4" t="s">
        <v>25</v>
      </c>
      <c r="D7" s="4" t="s">
        <v>29</v>
      </c>
    </row>
    <row r="8" spans="1:96" ht="25.2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96" ht="25.2" customHeight="1" x14ac:dyDescent="0.3">
      <c r="A9" s="20"/>
      <c r="D9" s="22"/>
      <c r="E9" s="22"/>
      <c r="F9" s="22"/>
      <c r="G9" s="22"/>
      <c r="H9" s="22"/>
      <c r="I9" s="22"/>
      <c r="J9" s="22"/>
      <c r="K9" s="22"/>
    </row>
    <row r="10" spans="1:96" ht="26.4" customHeight="1" x14ac:dyDescent="0.3">
      <c r="A10" s="20"/>
      <c r="D10" s="36" t="s">
        <v>208</v>
      </c>
      <c r="E10" s="36"/>
      <c r="F10" s="36"/>
      <c r="G10" s="36"/>
      <c r="H10" s="36"/>
      <c r="I10" s="36"/>
      <c r="J10" s="36"/>
      <c r="K10" s="36"/>
    </row>
    <row r="11" spans="1:96" ht="12.6" x14ac:dyDescent="0.3">
      <c r="A11" s="4"/>
    </row>
    <row r="12" spans="1:96" ht="26.4" customHeight="1" x14ac:dyDescent="0.3">
      <c r="A12" s="31" t="s">
        <v>0</v>
      </c>
      <c r="B12" s="31" t="s">
        <v>1</v>
      </c>
      <c r="C12" s="31" t="s">
        <v>20</v>
      </c>
      <c r="D12" s="31" t="s">
        <v>13</v>
      </c>
      <c r="E12" s="34" t="s">
        <v>2</v>
      </c>
      <c r="F12" s="31" t="s">
        <v>36</v>
      </c>
      <c r="G12" s="31"/>
      <c r="H12" s="31" t="s">
        <v>37</v>
      </c>
      <c r="I12" s="31"/>
      <c r="J12" s="31" t="s">
        <v>38</v>
      </c>
      <c r="K12" s="31"/>
      <c r="L12" s="31" t="s">
        <v>16</v>
      </c>
      <c r="M12" s="31" t="s">
        <v>14</v>
      </c>
      <c r="N12" s="31" t="s">
        <v>17</v>
      </c>
      <c r="O12" s="31" t="s">
        <v>33</v>
      </c>
      <c r="P12" s="31" t="s">
        <v>34</v>
      </c>
      <c r="Q12" s="31" t="s">
        <v>35</v>
      </c>
      <c r="R12" s="31" t="s">
        <v>3</v>
      </c>
      <c r="S12" s="31" t="s">
        <v>4</v>
      </c>
      <c r="T12" s="31" t="s">
        <v>5</v>
      </c>
      <c r="U12" s="31" t="s">
        <v>6</v>
      </c>
      <c r="V12" s="31" t="s">
        <v>7</v>
      </c>
      <c r="W12" s="31" t="s">
        <v>8</v>
      </c>
      <c r="X12" s="31" t="s">
        <v>19</v>
      </c>
      <c r="Y12" s="31" t="s">
        <v>18</v>
      </c>
      <c r="Z12" s="31" t="s">
        <v>9</v>
      </c>
      <c r="AA12" s="31" t="s">
        <v>10</v>
      </c>
      <c r="AB12" s="31" t="s">
        <v>11</v>
      </c>
      <c r="AC12" s="31" t="s">
        <v>12</v>
      </c>
      <c r="AD12" s="37" t="s">
        <v>15</v>
      </c>
    </row>
    <row r="13" spans="1:96" ht="59.4" customHeight="1" x14ac:dyDescent="0.3">
      <c r="A13" s="33"/>
      <c r="B13" s="33"/>
      <c r="C13" s="33"/>
      <c r="D13" s="33"/>
      <c r="E13" s="35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8"/>
    </row>
    <row r="14" spans="1:96" ht="28.95" customHeight="1" x14ac:dyDescent="0.3">
      <c r="A14" s="33"/>
      <c r="B14" s="33"/>
      <c r="C14" s="33"/>
      <c r="D14" s="33"/>
      <c r="E14" s="35"/>
      <c r="F14" s="24" t="s">
        <v>30</v>
      </c>
      <c r="G14" s="23" t="s">
        <v>31</v>
      </c>
      <c r="H14" s="23" t="s">
        <v>30</v>
      </c>
      <c r="I14" s="23" t="s">
        <v>31</v>
      </c>
      <c r="J14" s="23" t="s">
        <v>30</v>
      </c>
      <c r="K14" s="23" t="s">
        <v>31</v>
      </c>
      <c r="L14" s="23" t="s">
        <v>32</v>
      </c>
      <c r="M14" s="23" t="s">
        <v>22</v>
      </c>
      <c r="N14" s="23" t="s">
        <v>22</v>
      </c>
      <c r="O14" s="23" t="s">
        <v>23</v>
      </c>
      <c r="P14" s="23" t="s">
        <v>24</v>
      </c>
      <c r="Q14" s="23" t="s">
        <v>24</v>
      </c>
      <c r="R14" s="23" t="s">
        <v>23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96" s="5" customFormat="1" ht="12.75" customHeight="1" x14ac:dyDescent="0.2">
      <c r="A15" s="15" t="s">
        <v>61</v>
      </c>
      <c r="B15" s="12" t="s">
        <v>87</v>
      </c>
      <c r="C15" s="10" t="s">
        <v>111</v>
      </c>
      <c r="D15" s="11">
        <v>91674000</v>
      </c>
      <c r="E15" s="11">
        <v>20000000</v>
      </c>
      <c r="F15" s="11" t="s">
        <v>132</v>
      </c>
      <c r="G15" s="9" t="s">
        <v>128</v>
      </c>
      <c r="H15" s="9" t="s">
        <v>209</v>
      </c>
      <c r="I15" s="9" t="s">
        <v>209</v>
      </c>
      <c r="J15" s="9" t="s">
        <v>152</v>
      </c>
      <c r="K15" s="9" t="s">
        <v>128</v>
      </c>
      <c r="L15" s="7">
        <v>35.6</v>
      </c>
      <c r="M15" s="7">
        <v>13.4</v>
      </c>
      <c r="N15" s="7">
        <v>13.8</v>
      </c>
      <c r="O15" s="7">
        <v>5</v>
      </c>
      <c r="P15" s="7">
        <v>6.8</v>
      </c>
      <c r="Q15" s="7">
        <v>9.4</v>
      </c>
      <c r="R15" s="7">
        <v>4</v>
      </c>
      <c r="S15" s="8">
        <f t="shared" ref="S15:S41" si="0">SUM(L15:R15)</f>
        <v>88</v>
      </c>
      <c r="T15" s="25">
        <v>15000000</v>
      </c>
      <c r="U15" s="28" t="s">
        <v>198</v>
      </c>
      <c r="V15" s="17" t="s">
        <v>172</v>
      </c>
      <c r="W15" s="28" t="s">
        <v>173</v>
      </c>
      <c r="X15" s="17" t="s">
        <v>173</v>
      </c>
      <c r="Y15" s="28" t="s">
        <v>173</v>
      </c>
      <c r="Z15" s="16">
        <v>0.46</v>
      </c>
      <c r="AA15" s="28" t="s">
        <v>203</v>
      </c>
      <c r="AB15" s="17" t="s">
        <v>184</v>
      </c>
      <c r="AC15" s="17" t="s">
        <v>184</v>
      </c>
      <c r="AD15" s="29">
        <f>T15/(0.7*D15)</f>
        <v>0.23374753396351672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 t="s">
        <v>209</v>
      </c>
      <c r="G16" s="9" t="s">
        <v>209</v>
      </c>
      <c r="H16" s="9" t="s">
        <v>167</v>
      </c>
      <c r="I16" s="9" t="s">
        <v>128</v>
      </c>
      <c r="J16" s="9" t="s">
        <v>168</v>
      </c>
      <c r="K16" s="9" t="s">
        <v>209</v>
      </c>
      <c r="L16" s="7">
        <v>35.799999999999997</v>
      </c>
      <c r="M16" s="7">
        <v>14</v>
      </c>
      <c r="N16" s="7">
        <v>12.6</v>
      </c>
      <c r="O16" s="7">
        <v>4.8</v>
      </c>
      <c r="P16" s="7">
        <v>8.1999999999999993</v>
      </c>
      <c r="Q16" s="7">
        <v>8.6</v>
      </c>
      <c r="R16" s="7">
        <v>3.8</v>
      </c>
      <c r="S16" s="8">
        <f t="shared" si="0"/>
        <v>87.8</v>
      </c>
      <c r="T16" s="25">
        <v>7000000</v>
      </c>
      <c r="U16" s="28" t="s">
        <v>198</v>
      </c>
      <c r="V16" s="17" t="s">
        <v>172</v>
      </c>
      <c r="W16" s="28" t="s">
        <v>172</v>
      </c>
      <c r="X16" s="17" t="s">
        <v>173</v>
      </c>
      <c r="Y16" s="28" t="s">
        <v>173</v>
      </c>
      <c r="Z16" s="16">
        <v>0.61</v>
      </c>
      <c r="AA16" s="28" t="s">
        <v>204</v>
      </c>
      <c r="AB16" s="17" t="s">
        <v>177</v>
      </c>
      <c r="AC16" s="17" t="s">
        <v>177</v>
      </c>
      <c r="AD16" s="29">
        <f t="shared" ref="AD16:AD23" si="1">T16/(0.7*D16)</f>
        <v>0.45657080262590305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5" customFormat="1" ht="12.75" customHeight="1" x14ac:dyDescent="0.2">
      <c r="A17" s="15" t="s">
        <v>52</v>
      </c>
      <c r="B17" s="12" t="s">
        <v>79</v>
      </c>
      <c r="C17" s="10" t="s">
        <v>103</v>
      </c>
      <c r="D17" s="11">
        <v>37022320</v>
      </c>
      <c r="E17" s="11">
        <v>14000000</v>
      </c>
      <c r="F17" s="6" t="s">
        <v>166</v>
      </c>
      <c r="G17" s="9" t="s">
        <v>128</v>
      </c>
      <c r="H17" s="9" t="s">
        <v>209</v>
      </c>
      <c r="I17" s="9" t="s">
        <v>209</v>
      </c>
      <c r="J17" s="9" t="s">
        <v>131</v>
      </c>
      <c r="K17" s="9" t="s">
        <v>128</v>
      </c>
      <c r="L17" s="7">
        <v>34.200000000000003</v>
      </c>
      <c r="M17" s="7">
        <v>13.2</v>
      </c>
      <c r="N17" s="7">
        <v>12.2</v>
      </c>
      <c r="O17" s="7">
        <v>5</v>
      </c>
      <c r="P17" s="7">
        <v>8.6</v>
      </c>
      <c r="Q17" s="7">
        <v>8.6</v>
      </c>
      <c r="R17" s="7">
        <v>5</v>
      </c>
      <c r="S17" s="8">
        <f t="shared" si="0"/>
        <v>86.8</v>
      </c>
      <c r="T17" s="25">
        <v>10000000</v>
      </c>
      <c r="U17" s="28" t="s">
        <v>198</v>
      </c>
      <c r="V17" s="17" t="s">
        <v>173</v>
      </c>
      <c r="W17" s="28" t="s">
        <v>172</v>
      </c>
      <c r="X17" s="17" t="s">
        <v>173</v>
      </c>
      <c r="Y17" s="28" t="s">
        <v>173</v>
      </c>
      <c r="Z17" s="16">
        <v>0.57999999999999996</v>
      </c>
      <c r="AA17" s="28" t="s">
        <v>204</v>
      </c>
      <c r="AB17" s="17" t="s">
        <v>176</v>
      </c>
      <c r="AC17" s="17" t="s">
        <v>176</v>
      </c>
      <c r="AD17" s="29">
        <f t="shared" si="1"/>
        <v>0.38586761406941233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5" customFormat="1" ht="12.6" customHeight="1" x14ac:dyDescent="0.2">
      <c r="A18" s="15" t="s">
        <v>56</v>
      </c>
      <c r="B18" s="12" t="s">
        <v>83</v>
      </c>
      <c r="C18" s="10" t="s">
        <v>107</v>
      </c>
      <c r="D18" s="11">
        <v>35575063</v>
      </c>
      <c r="E18" s="11">
        <v>14500000</v>
      </c>
      <c r="F18" s="6" t="s">
        <v>135</v>
      </c>
      <c r="G18" s="9" t="s">
        <v>128</v>
      </c>
      <c r="H18" s="9" t="s">
        <v>209</v>
      </c>
      <c r="I18" s="9" t="s">
        <v>209</v>
      </c>
      <c r="J18" s="9" t="s">
        <v>154</v>
      </c>
      <c r="K18" s="9" t="s">
        <v>128</v>
      </c>
      <c r="L18" s="7">
        <v>32</v>
      </c>
      <c r="M18" s="7">
        <v>13.6</v>
      </c>
      <c r="N18" s="7">
        <v>11</v>
      </c>
      <c r="O18" s="7">
        <v>5</v>
      </c>
      <c r="P18" s="7">
        <v>8.1999999999999993</v>
      </c>
      <c r="Q18" s="7">
        <v>9</v>
      </c>
      <c r="R18" s="7">
        <v>5</v>
      </c>
      <c r="S18" s="8">
        <f t="shared" si="0"/>
        <v>83.8</v>
      </c>
      <c r="T18" s="26">
        <v>10000000</v>
      </c>
      <c r="U18" s="28" t="s">
        <v>198</v>
      </c>
      <c r="V18" s="17" t="s">
        <v>172</v>
      </c>
      <c r="W18" s="28" t="s">
        <v>172</v>
      </c>
      <c r="X18" s="17" t="s">
        <v>172</v>
      </c>
      <c r="Y18" s="28" t="s">
        <v>202</v>
      </c>
      <c r="Z18" s="16">
        <v>0.68</v>
      </c>
      <c r="AA18" s="28" t="s">
        <v>206</v>
      </c>
      <c r="AB18" s="17" t="s">
        <v>180</v>
      </c>
      <c r="AC18" s="28" t="s">
        <v>199</v>
      </c>
      <c r="AD18" s="29">
        <f t="shared" si="1"/>
        <v>0.40156539668571456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5" customFormat="1" x14ac:dyDescent="0.2">
      <c r="A19" s="15" t="s">
        <v>66</v>
      </c>
      <c r="B19" s="12" t="s">
        <v>92</v>
      </c>
      <c r="C19" s="10" t="s">
        <v>116</v>
      </c>
      <c r="D19" s="11">
        <v>24086550</v>
      </c>
      <c r="E19" s="11">
        <v>6000000</v>
      </c>
      <c r="F19" s="11" t="s">
        <v>159</v>
      </c>
      <c r="G19" s="9" t="s">
        <v>128</v>
      </c>
      <c r="H19" s="9" t="s">
        <v>169</v>
      </c>
      <c r="I19" s="9" t="s">
        <v>128</v>
      </c>
      <c r="J19" s="9" t="s">
        <v>134</v>
      </c>
      <c r="K19" s="9" t="s">
        <v>128</v>
      </c>
      <c r="L19" s="7">
        <v>34</v>
      </c>
      <c r="M19" s="7">
        <v>13</v>
      </c>
      <c r="N19" s="7">
        <v>12.4</v>
      </c>
      <c r="O19" s="7">
        <v>3.8</v>
      </c>
      <c r="P19" s="7">
        <v>7</v>
      </c>
      <c r="Q19" s="7">
        <v>9</v>
      </c>
      <c r="R19" s="7">
        <v>4</v>
      </c>
      <c r="S19" s="8">
        <f t="shared" si="0"/>
        <v>83.199999999999989</v>
      </c>
      <c r="T19" s="25">
        <v>2000000</v>
      </c>
      <c r="U19" s="28" t="s">
        <v>198</v>
      </c>
      <c r="V19" s="17" t="s">
        <v>172</v>
      </c>
      <c r="W19" s="28" t="s">
        <v>173</v>
      </c>
      <c r="X19" s="17" t="s">
        <v>173</v>
      </c>
      <c r="Y19" s="28" t="s">
        <v>173</v>
      </c>
      <c r="Z19" s="16">
        <v>0.4</v>
      </c>
      <c r="AA19" s="28" t="s">
        <v>205</v>
      </c>
      <c r="AB19" s="17" t="s">
        <v>188</v>
      </c>
      <c r="AC19" s="28" t="s">
        <v>176</v>
      </c>
      <c r="AD19" s="29">
        <f t="shared" si="1"/>
        <v>0.11861984622716235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5" customFormat="1" ht="12.75" customHeight="1" x14ac:dyDescent="0.2">
      <c r="A20" s="15" t="s">
        <v>71</v>
      </c>
      <c r="B20" s="12" t="s">
        <v>95</v>
      </c>
      <c r="C20" s="10" t="s">
        <v>121</v>
      </c>
      <c r="D20" s="11">
        <v>33937500</v>
      </c>
      <c r="E20" s="11">
        <v>4000000</v>
      </c>
      <c r="F20" s="11" t="s">
        <v>137</v>
      </c>
      <c r="G20" s="9" t="s">
        <v>128</v>
      </c>
      <c r="H20" s="9" t="s">
        <v>209</v>
      </c>
      <c r="I20" s="9" t="s">
        <v>209</v>
      </c>
      <c r="J20" s="9" t="s">
        <v>139</v>
      </c>
      <c r="K20" s="9" t="s">
        <v>128</v>
      </c>
      <c r="L20" s="7">
        <v>32.4</v>
      </c>
      <c r="M20" s="7">
        <v>10.6</v>
      </c>
      <c r="N20" s="7">
        <v>12</v>
      </c>
      <c r="O20" s="7">
        <v>4.5999999999999996</v>
      </c>
      <c r="P20" s="7">
        <v>8.6</v>
      </c>
      <c r="Q20" s="7">
        <v>9.6</v>
      </c>
      <c r="R20" s="7">
        <v>3.8</v>
      </c>
      <c r="S20" s="8">
        <f t="shared" si="0"/>
        <v>81.599999999999994</v>
      </c>
      <c r="T20" s="25">
        <v>2000000</v>
      </c>
      <c r="U20" s="28" t="s">
        <v>198</v>
      </c>
      <c r="V20" s="17" t="s">
        <v>173</v>
      </c>
      <c r="W20" s="28" t="s">
        <v>173</v>
      </c>
      <c r="X20" s="17" t="s">
        <v>173</v>
      </c>
      <c r="Y20" s="28" t="s">
        <v>173</v>
      </c>
      <c r="Z20" s="16">
        <v>0.45</v>
      </c>
      <c r="AA20" s="28" t="s">
        <v>203</v>
      </c>
      <c r="AB20" s="17" t="s">
        <v>192</v>
      </c>
      <c r="AC20" s="28" t="s">
        <v>201</v>
      </c>
      <c r="AD20" s="29">
        <f t="shared" si="1"/>
        <v>8.4188371481189156E-2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5" customFormat="1" ht="12.75" customHeight="1" x14ac:dyDescent="0.2">
      <c r="A21" s="15" t="s">
        <v>72</v>
      </c>
      <c r="B21" s="12" t="s">
        <v>96</v>
      </c>
      <c r="C21" s="10" t="s">
        <v>122</v>
      </c>
      <c r="D21" s="11">
        <v>29910750</v>
      </c>
      <c r="E21" s="11">
        <v>12000000</v>
      </c>
      <c r="F21" s="6" t="s">
        <v>160</v>
      </c>
      <c r="G21" s="9" t="s">
        <v>128</v>
      </c>
      <c r="H21" s="9" t="s">
        <v>164</v>
      </c>
      <c r="I21" s="9" t="s">
        <v>128</v>
      </c>
      <c r="J21" s="9" t="s">
        <v>168</v>
      </c>
      <c r="K21" s="9" t="s">
        <v>209</v>
      </c>
      <c r="L21" s="7">
        <v>33.200000000000003</v>
      </c>
      <c r="M21" s="7">
        <v>12.2</v>
      </c>
      <c r="N21" s="7">
        <v>11.8</v>
      </c>
      <c r="O21" s="7">
        <v>3.8</v>
      </c>
      <c r="P21" s="7">
        <v>8.1999999999999993</v>
      </c>
      <c r="Q21" s="7">
        <v>9</v>
      </c>
      <c r="R21" s="7">
        <v>3.2</v>
      </c>
      <c r="S21" s="8">
        <f t="shared" si="0"/>
        <v>81.400000000000006</v>
      </c>
      <c r="T21" s="25">
        <v>8000000</v>
      </c>
      <c r="U21" s="28" t="s">
        <v>198</v>
      </c>
      <c r="V21" s="17" t="s">
        <v>172</v>
      </c>
      <c r="W21" s="28" t="s">
        <v>172</v>
      </c>
      <c r="X21" s="17" t="s">
        <v>173</v>
      </c>
      <c r="Y21" s="28" t="s">
        <v>173</v>
      </c>
      <c r="Z21" s="16">
        <v>0.62</v>
      </c>
      <c r="AA21" s="28" t="s">
        <v>204</v>
      </c>
      <c r="AB21" s="17" t="s">
        <v>174</v>
      </c>
      <c r="AC21" s="17" t="s">
        <v>174</v>
      </c>
      <c r="AD21" s="29">
        <f t="shared" si="1"/>
        <v>0.38208909601301971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5" customFormat="1" ht="13.5" customHeight="1" x14ac:dyDescent="0.2">
      <c r="A22" s="15" t="s">
        <v>68</v>
      </c>
      <c r="B22" s="12" t="s">
        <v>94</v>
      </c>
      <c r="C22" s="10" t="s">
        <v>118</v>
      </c>
      <c r="D22" s="11">
        <v>56059323</v>
      </c>
      <c r="E22" s="11">
        <v>15000000</v>
      </c>
      <c r="F22" s="6" t="s">
        <v>161</v>
      </c>
      <c r="G22" s="9" t="s">
        <v>128</v>
      </c>
      <c r="H22" s="9" t="s">
        <v>160</v>
      </c>
      <c r="I22" s="9" t="s">
        <v>128</v>
      </c>
      <c r="J22" s="9" t="s">
        <v>141</v>
      </c>
      <c r="K22" s="9" t="s">
        <v>130</v>
      </c>
      <c r="L22" s="7">
        <v>31.4</v>
      </c>
      <c r="M22" s="7">
        <v>13</v>
      </c>
      <c r="N22" s="7">
        <v>12.6</v>
      </c>
      <c r="O22" s="7">
        <v>3.4</v>
      </c>
      <c r="P22" s="7">
        <v>8.6</v>
      </c>
      <c r="Q22" s="7">
        <v>8.6</v>
      </c>
      <c r="R22" s="7">
        <v>3.6</v>
      </c>
      <c r="S22" s="8">
        <f t="shared" si="0"/>
        <v>81.199999999999989</v>
      </c>
      <c r="T22" s="25">
        <v>10000000</v>
      </c>
      <c r="U22" s="28" t="s">
        <v>198</v>
      </c>
      <c r="V22" s="17" t="s">
        <v>172</v>
      </c>
      <c r="W22" s="28" t="s">
        <v>173</v>
      </c>
      <c r="X22" s="17" t="s">
        <v>173</v>
      </c>
      <c r="Y22" s="28" t="s">
        <v>173</v>
      </c>
      <c r="Z22" s="16">
        <v>0.45</v>
      </c>
      <c r="AA22" s="28" t="s">
        <v>203</v>
      </c>
      <c r="AB22" s="17" t="s">
        <v>195</v>
      </c>
      <c r="AC22" s="28" t="s">
        <v>200</v>
      </c>
      <c r="AD22" s="29">
        <f t="shared" si="1"/>
        <v>0.2548320871751214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5" customFormat="1" ht="12.75" customHeight="1" x14ac:dyDescent="0.2">
      <c r="A23" s="15" t="s">
        <v>59</v>
      </c>
      <c r="B23" s="12" t="s">
        <v>207</v>
      </c>
      <c r="C23" s="10" t="s">
        <v>109</v>
      </c>
      <c r="D23" s="11">
        <v>13817600</v>
      </c>
      <c r="E23" s="11">
        <v>6500000</v>
      </c>
      <c r="F23" s="6" t="s">
        <v>209</v>
      </c>
      <c r="G23" s="9" t="s">
        <v>209</v>
      </c>
      <c r="H23" s="9" t="s">
        <v>145</v>
      </c>
      <c r="I23" s="9" t="s">
        <v>130</v>
      </c>
      <c r="J23" s="9" t="s">
        <v>147</v>
      </c>
      <c r="K23" s="9" t="s">
        <v>128</v>
      </c>
      <c r="L23" s="7">
        <v>32.799999999999997</v>
      </c>
      <c r="M23" s="7">
        <v>12.4</v>
      </c>
      <c r="N23" s="7">
        <v>11.4</v>
      </c>
      <c r="O23" s="7">
        <v>4</v>
      </c>
      <c r="P23" s="7">
        <v>7</v>
      </c>
      <c r="Q23" s="7">
        <v>7.6</v>
      </c>
      <c r="R23" s="7">
        <v>4</v>
      </c>
      <c r="S23" s="8">
        <f t="shared" si="0"/>
        <v>79.199999999999989</v>
      </c>
      <c r="T23" s="25">
        <v>1000000</v>
      </c>
      <c r="U23" s="28" t="s">
        <v>198</v>
      </c>
      <c r="V23" s="17" t="s">
        <v>172</v>
      </c>
      <c r="W23" s="28" t="s">
        <v>173</v>
      </c>
      <c r="X23" s="17" t="s">
        <v>173</v>
      </c>
      <c r="Y23" s="28" t="s">
        <v>173</v>
      </c>
      <c r="Z23" s="16">
        <v>0.57999999999999996</v>
      </c>
      <c r="AA23" s="28" t="s">
        <v>203</v>
      </c>
      <c r="AB23" s="17" t="s">
        <v>182</v>
      </c>
      <c r="AC23" s="28" t="s">
        <v>182</v>
      </c>
      <c r="AD23" s="29">
        <f t="shared" si="1"/>
        <v>0.10338781181764044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5" customFormat="1" ht="12.75" customHeight="1" x14ac:dyDescent="0.2">
      <c r="A24" s="15" t="s">
        <v>63</v>
      </c>
      <c r="B24" s="12" t="s">
        <v>89</v>
      </c>
      <c r="C24" s="10" t="s">
        <v>113</v>
      </c>
      <c r="D24" s="11">
        <v>56985150</v>
      </c>
      <c r="E24" s="11">
        <v>14000000</v>
      </c>
      <c r="F24" s="11" t="s">
        <v>127</v>
      </c>
      <c r="G24" s="9" t="s">
        <v>128</v>
      </c>
      <c r="H24" s="9" t="s">
        <v>144</v>
      </c>
      <c r="I24" s="9" t="s">
        <v>209</v>
      </c>
      <c r="J24" s="9" t="s">
        <v>139</v>
      </c>
      <c r="K24" s="9" t="s">
        <v>128</v>
      </c>
      <c r="L24" s="7">
        <v>28.2</v>
      </c>
      <c r="M24" s="7">
        <v>13.8</v>
      </c>
      <c r="N24" s="7">
        <v>11.4</v>
      </c>
      <c r="O24" s="7">
        <v>4</v>
      </c>
      <c r="P24" s="7">
        <v>6.2</v>
      </c>
      <c r="Q24" s="7">
        <v>7.2</v>
      </c>
      <c r="R24" s="7">
        <v>4</v>
      </c>
      <c r="S24" s="8">
        <f t="shared" si="0"/>
        <v>74.8</v>
      </c>
      <c r="T24" s="25"/>
      <c r="U24" s="14"/>
      <c r="V24" s="17" t="s">
        <v>173</v>
      </c>
      <c r="W24" s="28"/>
      <c r="X24" s="17" t="s">
        <v>173</v>
      </c>
      <c r="Y24" s="28"/>
      <c r="Z24" s="16">
        <v>0.42</v>
      </c>
      <c r="AA24" s="28"/>
      <c r="AB24" s="17" t="s">
        <v>186</v>
      </c>
      <c r="AC24" s="28"/>
      <c r="AD24" s="29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5" customFormat="1" ht="12.75" customHeight="1" x14ac:dyDescent="0.2">
      <c r="A25" s="15" t="s">
        <v>73</v>
      </c>
      <c r="B25" s="12" t="s">
        <v>97</v>
      </c>
      <c r="C25" s="10" t="s">
        <v>123</v>
      </c>
      <c r="D25" s="11">
        <v>25743700</v>
      </c>
      <c r="E25" s="11">
        <v>10000000</v>
      </c>
      <c r="F25" s="13" t="s">
        <v>151</v>
      </c>
      <c r="G25" s="9" t="s">
        <v>130</v>
      </c>
      <c r="H25" s="9" t="s">
        <v>170</v>
      </c>
      <c r="I25" s="9" t="s">
        <v>128</v>
      </c>
      <c r="J25" s="9" t="s">
        <v>156</v>
      </c>
      <c r="K25" s="9" t="s">
        <v>130</v>
      </c>
      <c r="L25" s="7">
        <v>29</v>
      </c>
      <c r="M25" s="7">
        <v>10.199999999999999</v>
      </c>
      <c r="N25" s="7">
        <v>10.8</v>
      </c>
      <c r="O25" s="7">
        <v>4.5999999999999996</v>
      </c>
      <c r="P25" s="7">
        <v>7</v>
      </c>
      <c r="Q25" s="7">
        <v>8.8000000000000007</v>
      </c>
      <c r="R25" s="7">
        <v>4</v>
      </c>
      <c r="S25" s="8">
        <f t="shared" si="0"/>
        <v>74.400000000000006</v>
      </c>
      <c r="T25" s="25"/>
      <c r="U25" s="14"/>
      <c r="V25" s="17" t="s">
        <v>173</v>
      </c>
      <c r="W25" s="28"/>
      <c r="X25" s="17" t="s">
        <v>173</v>
      </c>
      <c r="Y25" s="28"/>
      <c r="Z25" s="16">
        <v>0.55000000000000004</v>
      </c>
      <c r="AA25" s="28"/>
      <c r="AB25" s="17" t="s">
        <v>182</v>
      </c>
      <c r="AC25" s="28"/>
      <c r="AD25" s="29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5" customFormat="1" ht="12.75" customHeight="1" x14ac:dyDescent="0.2">
      <c r="A26" s="15" t="s">
        <v>75</v>
      </c>
      <c r="B26" s="12" t="s">
        <v>99</v>
      </c>
      <c r="C26" s="10" t="s">
        <v>125</v>
      </c>
      <c r="D26" s="11">
        <v>28266000</v>
      </c>
      <c r="E26" s="11">
        <v>10000000</v>
      </c>
      <c r="F26" s="13" t="s">
        <v>169</v>
      </c>
      <c r="G26" s="9" t="s">
        <v>130</v>
      </c>
      <c r="H26" s="9" t="s">
        <v>140</v>
      </c>
      <c r="I26" s="9" t="s">
        <v>128</v>
      </c>
      <c r="J26" s="9" t="s">
        <v>141</v>
      </c>
      <c r="K26" s="9" t="s">
        <v>128</v>
      </c>
      <c r="L26" s="7">
        <v>27.2</v>
      </c>
      <c r="M26" s="7">
        <v>11.2</v>
      </c>
      <c r="N26" s="7">
        <v>10.8</v>
      </c>
      <c r="O26" s="7">
        <v>5</v>
      </c>
      <c r="P26" s="7">
        <v>8</v>
      </c>
      <c r="Q26" s="7">
        <v>8.4</v>
      </c>
      <c r="R26" s="7">
        <v>3.8</v>
      </c>
      <c r="S26" s="8">
        <f t="shared" si="0"/>
        <v>74.400000000000006</v>
      </c>
      <c r="T26" s="25"/>
      <c r="U26" s="14"/>
      <c r="V26" s="17" t="s">
        <v>172</v>
      </c>
      <c r="W26" s="28"/>
      <c r="X26" s="17" t="s">
        <v>173</v>
      </c>
      <c r="Y26" s="28"/>
      <c r="Z26" s="16">
        <v>0.63</v>
      </c>
      <c r="AA26" s="28"/>
      <c r="AB26" s="17" t="s">
        <v>193</v>
      </c>
      <c r="AC26" s="28"/>
      <c r="AD26" s="29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5" customFormat="1" x14ac:dyDescent="0.2">
      <c r="A27" s="15" t="s">
        <v>76</v>
      </c>
      <c r="B27" s="12" t="s">
        <v>100</v>
      </c>
      <c r="C27" s="10" t="s">
        <v>126</v>
      </c>
      <c r="D27" s="11">
        <v>27700000</v>
      </c>
      <c r="E27" s="11">
        <v>10000000</v>
      </c>
      <c r="F27" s="13" t="s">
        <v>164</v>
      </c>
      <c r="G27" s="9" t="s">
        <v>128</v>
      </c>
      <c r="H27" s="9" t="s">
        <v>158</v>
      </c>
      <c r="I27" s="9" t="s">
        <v>128</v>
      </c>
      <c r="J27" s="9" t="s">
        <v>148</v>
      </c>
      <c r="K27" s="9" t="s">
        <v>130</v>
      </c>
      <c r="L27" s="7">
        <v>29.2</v>
      </c>
      <c r="M27" s="7">
        <v>12.2</v>
      </c>
      <c r="N27" s="7">
        <v>11.6</v>
      </c>
      <c r="O27" s="7">
        <v>3.4</v>
      </c>
      <c r="P27" s="7">
        <v>7.8</v>
      </c>
      <c r="Q27" s="7">
        <v>6.6</v>
      </c>
      <c r="R27" s="7">
        <v>3.2</v>
      </c>
      <c r="S27" s="8">
        <f t="shared" si="0"/>
        <v>74</v>
      </c>
      <c r="T27" s="25"/>
      <c r="U27" s="14"/>
      <c r="V27" s="17" t="s">
        <v>172</v>
      </c>
      <c r="W27" s="28"/>
      <c r="X27" s="17" t="s">
        <v>173</v>
      </c>
      <c r="Y27" s="28"/>
      <c r="Z27" s="16">
        <v>0.73</v>
      </c>
      <c r="AA27" s="28"/>
      <c r="AB27" s="17" t="s">
        <v>194</v>
      </c>
      <c r="AC27" s="28"/>
      <c r="AD27" s="29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5" customFormat="1" ht="12.6" customHeight="1" x14ac:dyDescent="0.2">
      <c r="A28" s="15" t="s">
        <v>55</v>
      </c>
      <c r="B28" s="12" t="s">
        <v>82</v>
      </c>
      <c r="C28" s="10" t="s">
        <v>106</v>
      </c>
      <c r="D28" s="11">
        <v>79530441</v>
      </c>
      <c r="E28" s="11">
        <v>20000000</v>
      </c>
      <c r="F28" s="5" t="s">
        <v>209</v>
      </c>
      <c r="G28" s="9" t="s">
        <v>209</v>
      </c>
      <c r="H28" s="9" t="s">
        <v>143</v>
      </c>
      <c r="I28" s="9" t="s">
        <v>128</v>
      </c>
      <c r="J28" s="11" t="s">
        <v>150</v>
      </c>
      <c r="K28" s="9" t="s">
        <v>128</v>
      </c>
      <c r="L28" s="7">
        <v>28.2</v>
      </c>
      <c r="M28" s="7">
        <v>12.8</v>
      </c>
      <c r="N28" s="7">
        <v>10.6</v>
      </c>
      <c r="O28" s="7">
        <v>3.4</v>
      </c>
      <c r="P28" s="7">
        <v>6.2</v>
      </c>
      <c r="Q28" s="7">
        <v>7.2</v>
      </c>
      <c r="R28" s="7">
        <v>4.8</v>
      </c>
      <c r="S28" s="8">
        <f t="shared" si="0"/>
        <v>73.2</v>
      </c>
      <c r="T28" s="25"/>
      <c r="U28" s="14"/>
      <c r="V28" s="17" t="s">
        <v>173</v>
      </c>
      <c r="W28" s="28"/>
      <c r="X28" s="17" t="s">
        <v>173</v>
      </c>
      <c r="Y28" s="28"/>
      <c r="Z28" s="16">
        <v>0.39</v>
      </c>
      <c r="AA28" s="28"/>
      <c r="AB28" s="17" t="s">
        <v>179</v>
      </c>
      <c r="AC28" s="28"/>
      <c r="AD28" s="29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5" customFormat="1" ht="12.75" customHeight="1" x14ac:dyDescent="0.2">
      <c r="A29" s="15" t="s">
        <v>58</v>
      </c>
      <c r="B29" s="12" t="s">
        <v>85</v>
      </c>
      <c r="C29" s="10" t="s">
        <v>108</v>
      </c>
      <c r="D29" s="11">
        <v>25614100</v>
      </c>
      <c r="E29" s="11">
        <v>8000000</v>
      </c>
      <c r="F29" s="6" t="s">
        <v>136</v>
      </c>
      <c r="G29" s="9" t="s">
        <v>128</v>
      </c>
      <c r="H29" s="9" t="s">
        <v>209</v>
      </c>
      <c r="I29" s="9" t="s">
        <v>209</v>
      </c>
      <c r="J29" s="9" t="s">
        <v>133</v>
      </c>
      <c r="K29" s="9" t="s">
        <v>128</v>
      </c>
      <c r="L29" s="7">
        <v>27.6</v>
      </c>
      <c r="M29" s="7">
        <v>13</v>
      </c>
      <c r="N29" s="7">
        <v>10.4</v>
      </c>
      <c r="O29" s="7">
        <v>3.8</v>
      </c>
      <c r="P29" s="7">
        <v>6.2</v>
      </c>
      <c r="Q29" s="7">
        <v>7.8</v>
      </c>
      <c r="R29" s="7">
        <v>3</v>
      </c>
      <c r="S29" s="8">
        <f t="shared" si="0"/>
        <v>71.8</v>
      </c>
      <c r="T29" s="25"/>
      <c r="U29" s="14"/>
      <c r="V29" s="17" t="s">
        <v>173</v>
      </c>
      <c r="W29" s="28"/>
      <c r="X29" s="17" t="s">
        <v>173</v>
      </c>
      <c r="Y29" s="28"/>
      <c r="Z29" s="16">
        <v>0.47</v>
      </c>
      <c r="AA29" s="28"/>
      <c r="AB29" s="17" t="s">
        <v>179</v>
      </c>
      <c r="AC29" s="28"/>
      <c r="AD29" s="30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5" customFormat="1" ht="12.75" customHeight="1" x14ac:dyDescent="0.2">
      <c r="A30" s="15" t="s">
        <v>50</v>
      </c>
      <c r="B30" s="12" t="s">
        <v>77</v>
      </c>
      <c r="C30" s="10" t="s">
        <v>101</v>
      </c>
      <c r="D30" s="11">
        <v>36815214</v>
      </c>
      <c r="E30" s="11">
        <v>13000000</v>
      </c>
      <c r="F30" s="21" t="s">
        <v>158</v>
      </c>
      <c r="G30" s="18" t="s">
        <v>128</v>
      </c>
      <c r="H30" s="18" t="s">
        <v>157</v>
      </c>
      <c r="I30" s="18" t="s">
        <v>128</v>
      </c>
      <c r="J30" s="18" t="s">
        <v>165</v>
      </c>
      <c r="K30" s="18" t="s">
        <v>128</v>
      </c>
      <c r="L30" s="7">
        <v>25.8</v>
      </c>
      <c r="M30" s="7">
        <v>12.4</v>
      </c>
      <c r="N30" s="7">
        <v>10.4</v>
      </c>
      <c r="O30" s="7">
        <v>4</v>
      </c>
      <c r="P30" s="7">
        <v>7.8</v>
      </c>
      <c r="Q30" s="7">
        <v>7</v>
      </c>
      <c r="R30" s="7">
        <v>4</v>
      </c>
      <c r="S30" s="8">
        <f t="shared" si="0"/>
        <v>71.400000000000006</v>
      </c>
      <c r="T30" s="25"/>
      <c r="U30" s="14"/>
      <c r="V30" s="17" t="s">
        <v>171</v>
      </c>
      <c r="W30" s="28"/>
      <c r="X30" s="17" t="s">
        <v>173</v>
      </c>
      <c r="Y30" s="28"/>
      <c r="Z30" s="16">
        <v>0.43</v>
      </c>
      <c r="AA30" s="28"/>
      <c r="AB30" s="17" t="s">
        <v>174</v>
      </c>
      <c r="AC30" s="28"/>
      <c r="AD30" s="29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5" customFormat="1" ht="12.75" customHeight="1" x14ac:dyDescent="0.2">
      <c r="A31" s="15" t="s">
        <v>65</v>
      </c>
      <c r="B31" s="12" t="s">
        <v>91</v>
      </c>
      <c r="C31" s="10" t="s">
        <v>115</v>
      </c>
      <c r="D31" s="11">
        <v>31744872</v>
      </c>
      <c r="E31" s="11">
        <v>10000000</v>
      </c>
      <c r="F31" s="11" t="s">
        <v>209</v>
      </c>
      <c r="G31" s="9" t="s">
        <v>209</v>
      </c>
      <c r="H31" s="9" t="s">
        <v>146</v>
      </c>
      <c r="I31" s="9" t="s">
        <v>128</v>
      </c>
      <c r="J31" s="9" t="s">
        <v>154</v>
      </c>
      <c r="K31" s="9" t="s">
        <v>128</v>
      </c>
      <c r="L31" s="7">
        <v>24.4</v>
      </c>
      <c r="M31" s="7">
        <v>11</v>
      </c>
      <c r="N31" s="7">
        <v>10.8</v>
      </c>
      <c r="O31" s="7">
        <v>5</v>
      </c>
      <c r="P31" s="7">
        <v>7.8</v>
      </c>
      <c r="Q31" s="7">
        <v>8</v>
      </c>
      <c r="R31" s="7">
        <v>4</v>
      </c>
      <c r="S31" s="8">
        <f t="shared" si="0"/>
        <v>71</v>
      </c>
      <c r="T31" s="25"/>
      <c r="U31" s="14"/>
      <c r="V31" s="17" t="s">
        <v>173</v>
      </c>
      <c r="W31" s="28"/>
      <c r="X31" s="17" t="s">
        <v>173</v>
      </c>
      <c r="Y31" s="28"/>
      <c r="Z31" s="16">
        <v>0.47</v>
      </c>
      <c r="AA31" s="28"/>
      <c r="AB31" s="17" t="s">
        <v>182</v>
      </c>
      <c r="AC31" s="28"/>
      <c r="AD31" s="29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5" customFormat="1" ht="12.75" customHeight="1" x14ac:dyDescent="0.2">
      <c r="A32" s="15" t="s">
        <v>70</v>
      </c>
      <c r="B32" s="12" t="s">
        <v>48</v>
      </c>
      <c r="C32" s="10" t="s">
        <v>120</v>
      </c>
      <c r="D32" s="11">
        <v>30500000</v>
      </c>
      <c r="E32" s="11">
        <v>11000000</v>
      </c>
      <c r="F32" s="6" t="s">
        <v>143</v>
      </c>
      <c r="G32" s="9" t="s">
        <v>128</v>
      </c>
      <c r="H32" s="9" t="s">
        <v>135</v>
      </c>
      <c r="I32" s="9" t="s">
        <v>128</v>
      </c>
      <c r="J32" s="9" t="s">
        <v>165</v>
      </c>
      <c r="K32" s="9" t="s">
        <v>128</v>
      </c>
      <c r="L32" s="7">
        <v>26.4</v>
      </c>
      <c r="M32" s="7">
        <v>10.199999999999999</v>
      </c>
      <c r="N32" s="7">
        <v>10</v>
      </c>
      <c r="O32" s="7">
        <v>4.2</v>
      </c>
      <c r="P32" s="7">
        <v>7.8</v>
      </c>
      <c r="Q32" s="7">
        <v>8.1999999999999993</v>
      </c>
      <c r="R32" s="7">
        <v>4</v>
      </c>
      <c r="S32" s="8">
        <f t="shared" si="0"/>
        <v>70.8</v>
      </c>
      <c r="T32" s="25"/>
      <c r="U32" s="14"/>
      <c r="V32" s="17" t="s">
        <v>173</v>
      </c>
      <c r="W32" s="28"/>
      <c r="X32" s="17" t="s">
        <v>173</v>
      </c>
      <c r="Y32" s="28"/>
      <c r="Z32" s="16">
        <v>0.67</v>
      </c>
      <c r="AA32" s="28"/>
      <c r="AB32" s="17" t="s">
        <v>191</v>
      </c>
      <c r="AC32" s="28"/>
      <c r="AD32" s="29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5" customFormat="1" x14ac:dyDescent="0.2">
      <c r="A33" s="15" t="s">
        <v>69</v>
      </c>
      <c r="B33" s="12" t="s">
        <v>49</v>
      </c>
      <c r="C33" s="10" t="s">
        <v>119</v>
      </c>
      <c r="D33" s="11">
        <v>46467751</v>
      </c>
      <c r="E33" s="11">
        <v>14000000</v>
      </c>
      <c r="F33" s="6" t="s">
        <v>129</v>
      </c>
      <c r="G33" s="9" t="s">
        <v>130</v>
      </c>
      <c r="H33" s="9" t="s">
        <v>144</v>
      </c>
      <c r="I33" s="9" t="s">
        <v>209</v>
      </c>
      <c r="J33" s="9" t="s">
        <v>165</v>
      </c>
      <c r="K33" s="9" t="s">
        <v>130</v>
      </c>
      <c r="L33" s="7">
        <v>24</v>
      </c>
      <c r="M33" s="7">
        <v>11.6</v>
      </c>
      <c r="N33" s="7">
        <v>9</v>
      </c>
      <c r="O33" s="7">
        <v>4.2</v>
      </c>
      <c r="P33" s="7">
        <v>9</v>
      </c>
      <c r="Q33" s="7">
        <v>8.4</v>
      </c>
      <c r="R33" s="7">
        <v>4</v>
      </c>
      <c r="S33" s="8">
        <f t="shared" si="0"/>
        <v>70.2</v>
      </c>
      <c r="T33" s="26"/>
      <c r="U33" s="14"/>
      <c r="V33" s="17" t="s">
        <v>172</v>
      </c>
      <c r="W33" s="28"/>
      <c r="X33" s="17" t="s">
        <v>173</v>
      </c>
      <c r="Y33" s="28"/>
      <c r="Z33" s="16">
        <v>0.64800000000000002</v>
      </c>
      <c r="AA33" s="28"/>
      <c r="AB33" s="17" t="s">
        <v>190</v>
      </c>
      <c r="AC33" s="28"/>
      <c r="AD33" s="29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5" customFormat="1" ht="12.75" customHeight="1" x14ac:dyDescent="0.2">
      <c r="A34" s="15" t="s">
        <v>74</v>
      </c>
      <c r="B34" s="12" t="s">
        <v>98</v>
      </c>
      <c r="C34" s="10" t="s">
        <v>124</v>
      </c>
      <c r="D34" s="11">
        <v>35000000</v>
      </c>
      <c r="E34" s="11">
        <v>10000000</v>
      </c>
      <c r="F34" s="13" t="s">
        <v>161</v>
      </c>
      <c r="G34" s="9" t="s">
        <v>130</v>
      </c>
      <c r="H34" s="9" t="s">
        <v>160</v>
      </c>
      <c r="I34" s="9" t="s">
        <v>128</v>
      </c>
      <c r="J34" s="9" t="s">
        <v>153</v>
      </c>
      <c r="K34" s="9" t="s">
        <v>128</v>
      </c>
      <c r="L34" s="7">
        <v>23.8</v>
      </c>
      <c r="M34" s="7">
        <v>12.8</v>
      </c>
      <c r="N34" s="7">
        <v>8.4</v>
      </c>
      <c r="O34" s="7">
        <v>4.5999999999999996</v>
      </c>
      <c r="P34" s="7">
        <v>6</v>
      </c>
      <c r="Q34" s="7">
        <v>6</v>
      </c>
      <c r="R34" s="7">
        <v>4</v>
      </c>
      <c r="S34" s="8">
        <f t="shared" si="0"/>
        <v>65.599999999999994</v>
      </c>
      <c r="T34" s="25"/>
      <c r="U34" s="14"/>
      <c r="V34" s="17" t="s">
        <v>172</v>
      </c>
      <c r="W34" s="28"/>
      <c r="X34" s="17" t="s">
        <v>173</v>
      </c>
      <c r="Y34" s="28"/>
      <c r="Z34" s="16">
        <v>0.57999999999999996</v>
      </c>
      <c r="AA34" s="28"/>
      <c r="AB34" s="17" t="s">
        <v>191</v>
      </c>
      <c r="AC34" s="28"/>
      <c r="AD34" s="29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5" customFormat="1" ht="12.75" customHeight="1" x14ac:dyDescent="0.2">
      <c r="A35" s="15" t="s">
        <v>51</v>
      </c>
      <c r="B35" s="12" t="s">
        <v>78</v>
      </c>
      <c r="C35" s="10" t="s">
        <v>102</v>
      </c>
      <c r="D35" s="11">
        <v>49308775</v>
      </c>
      <c r="E35" s="11">
        <v>12500000</v>
      </c>
      <c r="F35" s="6" t="s">
        <v>209</v>
      </c>
      <c r="G35" s="9" t="s">
        <v>209</v>
      </c>
      <c r="H35" s="9" t="s">
        <v>209</v>
      </c>
      <c r="I35" s="9" t="s">
        <v>209</v>
      </c>
      <c r="J35" s="9" t="s">
        <v>142</v>
      </c>
      <c r="K35" s="9" t="s">
        <v>128</v>
      </c>
      <c r="L35" s="7">
        <v>20</v>
      </c>
      <c r="M35" s="7">
        <v>12.2</v>
      </c>
      <c r="N35" s="7">
        <v>7.6</v>
      </c>
      <c r="O35" s="7">
        <v>3.4</v>
      </c>
      <c r="P35" s="7">
        <v>8</v>
      </c>
      <c r="Q35" s="7">
        <v>8</v>
      </c>
      <c r="R35" s="7">
        <v>4</v>
      </c>
      <c r="S35" s="8">
        <f t="shared" si="0"/>
        <v>63.2</v>
      </c>
      <c r="T35" s="25"/>
      <c r="U35" s="14"/>
      <c r="V35" s="17" t="s">
        <v>172</v>
      </c>
      <c r="W35" s="28"/>
      <c r="X35" s="17" t="s">
        <v>172</v>
      </c>
      <c r="Y35" s="28"/>
      <c r="Z35" s="16">
        <v>0.56000000000000005</v>
      </c>
      <c r="AA35" s="28"/>
      <c r="AB35" s="17" t="s">
        <v>175</v>
      </c>
      <c r="AC35" s="28"/>
      <c r="AD35" s="29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5" customFormat="1" ht="12.75" customHeight="1" x14ac:dyDescent="0.2">
      <c r="A36" s="15" t="s">
        <v>60</v>
      </c>
      <c r="B36" s="12" t="s">
        <v>83</v>
      </c>
      <c r="C36" s="10" t="s">
        <v>110</v>
      </c>
      <c r="D36" s="11">
        <v>25328100</v>
      </c>
      <c r="E36" s="11">
        <v>10000000</v>
      </c>
      <c r="F36" s="6" t="s">
        <v>144</v>
      </c>
      <c r="G36" s="9" t="s">
        <v>209</v>
      </c>
      <c r="H36" s="9" t="s">
        <v>209</v>
      </c>
      <c r="I36" s="9" t="s">
        <v>209</v>
      </c>
      <c r="J36" s="9" t="s">
        <v>163</v>
      </c>
      <c r="K36" s="9" t="s">
        <v>128</v>
      </c>
      <c r="L36" s="7">
        <v>19</v>
      </c>
      <c r="M36" s="7">
        <v>11.4</v>
      </c>
      <c r="N36" s="7">
        <v>8.6</v>
      </c>
      <c r="O36" s="7">
        <v>3</v>
      </c>
      <c r="P36" s="7">
        <v>7.2</v>
      </c>
      <c r="Q36" s="7">
        <v>6</v>
      </c>
      <c r="R36" s="7">
        <v>5</v>
      </c>
      <c r="S36" s="8">
        <f t="shared" si="0"/>
        <v>60.2</v>
      </c>
      <c r="T36" s="25"/>
      <c r="U36" s="14"/>
      <c r="V36" s="17" t="s">
        <v>172</v>
      </c>
      <c r="W36" s="28"/>
      <c r="X36" s="17" t="s">
        <v>173</v>
      </c>
      <c r="Y36" s="28"/>
      <c r="Z36" s="16">
        <v>0.68</v>
      </c>
      <c r="AA36" s="28"/>
      <c r="AB36" s="17" t="s">
        <v>183</v>
      </c>
      <c r="AC36" s="28"/>
      <c r="AD36" s="29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5" customFormat="1" ht="12.75" customHeight="1" x14ac:dyDescent="0.2">
      <c r="A37" s="15" t="s">
        <v>64</v>
      </c>
      <c r="B37" s="12" t="s">
        <v>90</v>
      </c>
      <c r="C37" s="10" t="s">
        <v>114</v>
      </c>
      <c r="D37" s="11">
        <v>99914950</v>
      </c>
      <c r="E37" s="11">
        <v>13500000</v>
      </c>
      <c r="F37" s="6" t="s">
        <v>170</v>
      </c>
      <c r="G37" s="9" t="s">
        <v>209</v>
      </c>
      <c r="H37" s="9" t="s">
        <v>209</v>
      </c>
      <c r="I37" s="9" t="s">
        <v>209</v>
      </c>
      <c r="J37" s="9" t="s">
        <v>149</v>
      </c>
      <c r="K37" s="9" t="s">
        <v>128</v>
      </c>
      <c r="L37" s="7">
        <v>20.399999999999999</v>
      </c>
      <c r="M37" s="7">
        <v>12</v>
      </c>
      <c r="N37" s="7">
        <v>8.8000000000000007</v>
      </c>
      <c r="O37" s="7">
        <v>3.8</v>
      </c>
      <c r="P37" s="7">
        <v>5.4</v>
      </c>
      <c r="Q37" s="7">
        <v>5.4</v>
      </c>
      <c r="R37" s="7">
        <v>4.2</v>
      </c>
      <c r="S37" s="8">
        <f t="shared" si="0"/>
        <v>60</v>
      </c>
      <c r="T37" s="25"/>
      <c r="U37" s="14"/>
      <c r="V37" s="17" t="s">
        <v>173</v>
      </c>
      <c r="W37" s="28"/>
      <c r="X37" s="17" t="s">
        <v>173</v>
      </c>
      <c r="Y37" s="28"/>
      <c r="Z37" s="16">
        <v>0.28999999999999998</v>
      </c>
      <c r="AA37" s="28"/>
      <c r="AB37" s="17" t="s">
        <v>187</v>
      </c>
      <c r="AC37" s="28"/>
      <c r="AD37" s="29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5" customFormat="1" ht="12.75" customHeight="1" x14ac:dyDescent="0.2">
      <c r="A38" s="15" t="s">
        <v>67</v>
      </c>
      <c r="B38" s="12" t="s">
        <v>93</v>
      </c>
      <c r="C38" s="10" t="s">
        <v>117</v>
      </c>
      <c r="D38" s="11">
        <v>20301288</v>
      </c>
      <c r="E38" s="11">
        <v>2000000</v>
      </c>
      <c r="F38" s="6" t="s">
        <v>137</v>
      </c>
      <c r="G38" s="9" t="s">
        <v>128</v>
      </c>
      <c r="H38" s="9" t="s">
        <v>209</v>
      </c>
      <c r="I38" s="9" t="s">
        <v>209</v>
      </c>
      <c r="J38" s="9" t="s">
        <v>153</v>
      </c>
      <c r="K38" s="9" t="s">
        <v>128</v>
      </c>
      <c r="L38" s="7">
        <v>16</v>
      </c>
      <c r="M38" s="7">
        <v>10.199999999999999</v>
      </c>
      <c r="N38" s="7">
        <v>7.2</v>
      </c>
      <c r="O38" s="7">
        <v>4</v>
      </c>
      <c r="P38" s="7">
        <v>7.4</v>
      </c>
      <c r="Q38" s="7">
        <v>8.6</v>
      </c>
      <c r="R38" s="7">
        <v>2</v>
      </c>
      <c r="S38" s="8">
        <f t="shared" si="0"/>
        <v>55.4</v>
      </c>
      <c r="T38" s="25"/>
      <c r="U38" s="14"/>
      <c r="V38" s="17" t="s">
        <v>173</v>
      </c>
      <c r="W38" s="28"/>
      <c r="X38" s="17" t="s">
        <v>173</v>
      </c>
      <c r="Y38" s="28"/>
      <c r="Z38" s="16">
        <v>0.33</v>
      </c>
      <c r="AA38" s="28"/>
      <c r="AB38" s="17" t="s">
        <v>189</v>
      </c>
      <c r="AC38" s="28"/>
      <c r="AD38" s="29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s="5" customFormat="1" ht="12.75" customHeight="1" x14ac:dyDescent="0.2">
      <c r="A39" s="15" t="s">
        <v>62</v>
      </c>
      <c r="B39" s="12" t="s">
        <v>88</v>
      </c>
      <c r="C39" s="10" t="s">
        <v>112</v>
      </c>
      <c r="D39" s="11">
        <v>14980000</v>
      </c>
      <c r="E39" s="11">
        <v>2800000</v>
      </c>
      <c r="F39" s="6" t="s">
        <v>209</v>
      </c>
      <c r="G39" s="9" t="s">
        <v>209</v>
      </c>
      <c r="H39" s="9" t="s">
        <v>129</v>
      </c>
      <c r="I39" s="9" t="s">
        <v>128</v>
      </c>
      <c r="J39" s="9" t="s">
        <v>138</v>
      </c>
      <c r="K39" s="9" t="s">
        <v>128</v>
      </c>
      <c r="L39" s="7">
        <v>18.399999999999999</v>
      </c>
      <c r="M39" s="7">
        <v>10.199999999999999</v>
      </c>
      <c r="N39" s="7">
        <v>8.8000000000000007</v>
      </c>
      <c r="O39" s="7">
        <v>3</v>
      </c>
      <c r="P39" s="7">
        <v>5</v>
      </c>
      <c r="Q39" s="7">
        <v>4.5999999999999996</v>
      </c>
      <c r="R39" s="7">
        <v>3</v>
      </c>
      <c r="S39" s="8">
        <f t="shared" si="0"/>
        <v>53</v>
      </c>
      <c r="T39" s="25"/>
      <c r="U39" s="14"/>
      <c r="V39" s="17" t="s">
        <v>173</v>
      </c>
      <c r="W39" s="28"/>
      <c r="X39" s="17" t="s">
        <v>173</v>
      </c>
      <c r="Y39" s="28"/>
      <c r="Z39" s="16">
        <v>0.36</v>
      </c>
      <c r="AA39" s="28"/>
      <c r="AB39" s="17" t="s">
        <v>185</v>
      </c>
      <c r="AC39" s="28"/>
      <c r="AD39" s="29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s="5" customFormat="1" ht="12.75" customHeight="1" x14ac:dyDescent="0.2">
      <c r="A40" s="15" t="s">
        <v>54</v>
      </c>
      <c r="B40" s="12" t="s">
        <v>81</v>
      </c>
      <c r="C40" s="10" t="s">
        <v>105</v>
      </c>
      <c r="D40" s="11">
        <v>9061700</v>
      </c>
      <c r="E40" s="11">
        <v>3000000</v>
      </c>
      <c r="F40" s="6" t="s">
        <v>144</v>
      </c>
      <c r="G40" s="9" t="s">
        <v>209</v>
      </c>
      <c r="H40" s="9" t="s">
        <v>162</v>
      </c>
      <c r="I40" s="9" t="s">
        <v>128</v>
      </c>
      <c r="J40" s="9" t="s">
        <v>152</v>
      </c>
      <c r="K40" s="9" t="s">
        <v>128</v>
      </c>
      <c r="L40" s="7">
        <v>15.6</v>
      </c>
      <c r="M40" s="7">
        <v>7.6</v>
      </c>
      <c r="N40" s="7">
        <v>7.6</v>
      </c>
      <c r="O40" s="7">
        <v>3</v>
      </c>
      <c r="P40" s="7">
        <v>5.2</v>
      </c>
      <c r="Q40" s="7">
        <v>5.2</v>
      </c>
      <c r="R40" s="7">
        <v>4</v>
      </c>
      <c r="S40" s="8">
        <f t="shared" si="0"/>
        <v>48.2</v>
      </c>
      <c r="T40" s="25"/>
      <c r="U40" s="14"/>
      <c r="V40" s="17" t="s">
        <v>172</v>
      </c>
      <c r="W40" s="28"/>
      <c r="X40" s="17" t="s">
        <v>173</v>
      </c>
      <c r="Y40" s="28"/>
      <c r="Z40" s="16">
        <v>0.4</v>
      </c>
      <c r="AA40" s="28"/>
      <c r="AB40" s="17" t="s">
        <v>178</v>
      </c>
      <c r="AC40" s="28"/>
      <c r="AD40" s="29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s="5" customFormat="1" x14ac:dyDescent="0.2">
      <c r="A41" s="15" t="s">
        <v>57</v>
      </c>
      <c r="B41" s="12" t="s">
        <v>84</v>
      </c>
      <c r="C41" s="10" t="s">
        <v>197</v>
      </c>
      <c r="D41" s="11">
        <v>25632467</v>
      </c>
      <c r="E41" s="11">
        <v>6000000</v>
      </c>
      <c r="F41" s="6" t="s">
        <v>209</v>
      </c>
      <c r="G41" s="9" t="s">
        <v>209</v>
      </c>
      <c r="H41" s="9" t="s">
        <v>209</v>
      </c>
      <c r="I41" s="9" t="s">
        <v>209</v>
      </c>
      <c r="J41" s="9" t="s">
        <v>209</v>
      </c>
      <c r="K41" s="9" t="s">
        <v>209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8">
        <f t="shared" si="0"/>
        <v>0</v>
      </c>
      <c r="T41" s="25"/>
      <c r="U41" s="14" t="s">
        <v>196</v>
      </c>
      <c r="V41" s="17" t="s">
        <v>173</v>
      </c>
      <c r="W41" s="28"/>
      <c r="X41" s="17" t="s">
        <v>173</v>
      </c>
      <c r="Y41" s="28"/>
      <c r="Z41" s="16">
        <v>0.39</v>
      </c>
      <c r="AA41" s="28"/>
      <c r="AB41" s="17" t="s">
        <v>181</v>
      </c>
      <c r="AC41" s="28"/>
      <c r="AD41" s="29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x14ac:dyDescent="0.3">
      <c r="D42" s="19">
        <f>SUM(D15:D41)</f>
        <v>1012880022</v>
      </c>
      <c r="E42" s="19">
        <f>SUM(E15:E41)</f>
        <v>278800000</v>
      </c>
      <c r="F42" s="19"/>
      <c r="T42" s="27">
        <f>SUM(T15:T41)</f>
        <v>65000000</v>
      </c>
    </row>
    <row r="43" spans="1:96" x14ac:dyDescent="0.3">
      <c r="E43" s="19"/>
      <c r="F43" s="19"/>
      <c r="G43" s="19"/>
      <c r="H43" s="19"/>
      <c r="S43" s="2" t="s">
        <v>21</v>
      </c>
      <c r="T43" s="27">
        <f>65000000-T42</f>
        <v>0</v>
      </c>
    </row>
  </sheetData>
  <mergeCells count="29">
    <mergeCell ref="D8:K8"/>
    <mergeCell ref="AA12:AA13"/>
    <mergeCell ref="AB12:AB13"/>
    <mergeCell ref="AC12:AC13"/>
    <mergeCell ref="AD12:AD13"/>
    <mergeCell ref="F12:G13"/>
    <mergeCell ref="H12:I13"/>
    <mergeCell ref="J12:K13"/>
    <mergeCell ref="D10:K10"/>
    <mergeCell ref="L12:L13"/>
    <mergeCell ref="M12:M13"/>
    <mergeCell ref="N12:N13"/>
    <mergeCell ref="Z12:Z13"/>
    <mergeCell ref="O12:O13"/>
    <mergeCell ref="P12:P13"/>
    <mergeCell ref="Q12:Q13"/>
    <mergeCell ref="W12:W13"/>
    <mergeCell ref="X12:X13"/>
    <mergeCell ref="Y12:Y13"/>
    <mergeCell ref="A12:A14"/>
    <mergeCell ref="B12:B14"/>
    <mergeCell ref="C12:C14"/>
    <mergeCell ref="D12:D14"/>
    <mergeCell ref="E12:E14"/>
    <mergeCell ref="R12:R13"/>
    <mergeCell ref="S12:S13"/>
    <mergeCell ref="T12:T13"/>
    <mergeCell ref="U12:U13"/>
    <mergeCell ref="V12:V13"/>
  </mergeCells>
  <dataValidations count="4">
    <dataValidation type="decimal" operator="lessThanOrEqual" allowBlank="1" showInputMessage="1" showErrorMessage="1" error="max. 40" sqref="L15:L41" xr:uid="{00000000-0002-0000-0000-000000000000}">
      <formula1>40</formula1>
    </dataValidation>
    <dataValidation type="decimal" operator="lessThanOrEqual" allowBlank="1" showInputMessage="1" showErrorMessage="1" error="max. 15" sqref="M15:N41" xr:uid="{00000000-0002-0000-0000-000001000000}">
      <formula1>15</formula1>
    </dataValidation>
    <dataValidation type="decimal" operator="lessThanOrEqual" allowBlank="1" showInputMessage="1" showErrorMessage="1" error="max. 10" sqref="P15:Q41" xr:uid="{00000000-0002-0000-0000-000002000000}">
      <formula1>10</formula1>
    </dataValidation>
    <dataValidation type="decimal" operator="lessThanOrEqual" allowBlank="1" showInputMessage="1" showErrorMessage="1" error="max. 5" sqref="R15:R41 O15:O4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DBFF-C798-48F0-BF09-12CDB335EE2C}">
  <dimension ref="A1:CG41"/>
  <sheetViews>
    <sheetView zoomScale="60" zoomScaleNormal="60" workbookViewId="0">
      <selection activeCell="S41" sqref="S4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41</v>
      </c>
    </row>
    <row r="2" spans="1:85" ht="14.4" x14ac:dyDescent="0.3">
      <c r="A2" s="4" t="s">
        <v>42</v>
      </c>
      <c r="D2" s="4" t="s">
        <v>28</v>
      </c>
    </row>
    <row r="3" spans="1:85" ht="14.4" x14ac:dyDescent="0.3">
      <c r="A3" s="4" t="s">
        <v>40</v>
      </c>
      <c r="D3" s="2" t="s">
        <v>39</v>
      </c>
    </row>
    <row r="4" spans="1:85" ht="14.4" x14ac:dyDescent="0.3">
      <c r="A4" s="4" t="s">
        <v>43</v>
      </c>
      <c r="D4" s="2" t="s">
        <v>27</v>
      </c>
    </row>
    <row r="5" spans="1:85" ht="12.6" x14ac:dyDescent="0.3">
      <c r="A5" s="4" t="s">
        <v>44</v>
      </c>
      <c r="D5" s="2" t="s">
        <v>26</v>
      </c>
    </row>
    <row r="6" spans="1:85" ht="14.4" x14ac:dyDescent="0.3">
      <c r="A6" s="4" t="s">
        <v>45</v>
      </c>
    </row>
    <row r="7" spans="1:85" ht="12.6" x14ac:dyDescent="0.3">
      <c r="A7" s="4" t="s">
        <v>25</v>
      </c>
      <c r="D7" s="4" t="s">
        <v>29</v>
      </c>
    </row>
    <row r="8" spans="1:85" ht="38.4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85" ht="12.6" x14ac:dyDescent="0.3">
      <c r="A9" s="4"/>
    </row>
    <row r="10" spans="1:85" ht="26.4" customHeight="1" x14ac:dyDescent="0.3">
      <c r="A10" s="31" t="s">
        <v>0</v>
      </c>
      <c r="B10" s="31" t="s">
        <v>1</v>
      </c>
      <c r="C10" s="31" t="s">
        <v>20</v>
      </c>
      <c r="D10" s="31" t="s">
        <v>13</v>
      </c>
      <c r="E10" s="34" t="s">
        <v>2</v>
      </c>
      <c r="F10" s="31" t="s">
        <v>36</v>
      </c>
      <c r="G10" s="31"/>
      <c r="H10" s="31" t="s">
        <v>37</v>
      </c>
      <c r="I10" s="31"/>
      <c r="J10" s="31" t="s">
        <v>38</v>
      </c>
      <c r="K10" s="31"/>
      <c r="L10" s="31" t="s">
        <v>16</v>
      </c>
      <c r="M10" s="31" t="s">
        <v>14</v>
      </c>
      <c r="N10" s="31" t="s">
        <v>17</v>
      </c>
      <c r="O10" s="31" t="s">
        <v>33</v>
      </c>
      <c r="P10" s="31" t="s">
        <v>34</v>
      </c>
      <c r="Q10" s="31" t="s">
        <v>35</v>
      </c>
      <c r="R10" s="31" t="s">
        <v>3</v>
      </c>
      <c r="S10" s="31" t="s">
        <v>4</v>
      </c>
    </row>
    <row r="11" spans="1:85" ht="59.4" customHeight="1" x14ac:dyDescent="0.3">
      <c r="A11" s="33"/>
      <c r="B11" s="33"/>
      <c r="C11" s="33"/>
      <c r="D11" s="33"/>
      <c r="E11" s="3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85" ht="28.95" customHeight="1" x14ac:dyDescent="0.3">
      <c r="A12" s="33"/>
      <c r="B12" s="33"/>
      <c r="C12" s="33"/>
      <c r="D12" s="33"/>
      <c r="E12" s="35"/>
      <c r="F12" s="24" t="s">
        <v>30</v>
      </c>
      <c r="G12" s="23" t="s">
        <v>31</v>
      </c>
      <c r="H12" s="23" t="s">
        <v>30</v>
      </c>
      <c r="I12" s="23" t="s">
        <v>31</v>
      </c>
      <c r="J12" s="23" t="s">
        <v>30</v>
      </c>
      <c r="K12" s="23" t="s">
        <v>31</v>
      </c>
      <c r="L12" s="23" t="s">
        <v>32</v>
      </c>
      <c r="M12" s="23" t="s">
        <v>22</v>
      </c>
      <c r="N12" s="23" t="s">
        <v>22</v>
      </c>
      <c r="O12" s="23" t="s">
        <v>23</v>
      </c>
      <c r="P12" s="23" t="s">
        <v>24</v>
      </c>
      <c r="Q12" s="23" t="s">
        <v>24</v>
      </c>
      <c r="R12" s="23" t="s">
        <v>23</v>
      </c>
      <c r="S12" s="23"/>
    </row>
    <row r="13" spans="1:85" s="5" customFormat="1" ht="12.75" customHeight="1" x14ac:dyDescent="0.2">
      <c r="A13" s="15" t="s">
        <v>50</v>
      </c>
      <c r="B13" s="12" t="s">
        <v>77</v>
      </c>
      <c r="C13" s="10" t="s">
        <v>101</v>
      </c>
      <c r="D13" s="11">
        <v>36815214</v>
      </c>
      <c r="E13" s="11">
        <v>13000000</v>
      </c>
      <c r="F13" s="21" t="s">
        <v>158</v>
      </c>
      <c r="G13" s="18" t="s">
        <v>128</v>
      </c>
      <c r="H13" s="18" t="s">
        <v>157</v>
      </c>
      <c r="I13" s="18" t="s">
        <v>128</v>
      </c>
      <c r="J13" s="18" t="s">
        <v>165</v>
      </c>
      <c r="K13" s="18" t="s">
        <v>128</v>
      </c>
      <c r="L13" s="7">
        <v>26</v>
      </c>
      <c r="M13" s="7">
        <v>12</v>
      </c>
      <c r="N13" s="7">
        <v>10</v>
      </c>
      <c r="O13" s="7">
        <v>4</v>
      </c>
      <c r="P13" s="7">
        <v>7</v>
      </c>
      <c r="Q13" s="7">
        <v>7</v>
      </c>
      <c r="R13" s="7">
        <v>4</v>
      </c>
      <c r="S13" s="8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5" customFormat="1" ht="12.75" customHeight="1" x14ac:dyDescent="0.2">
      <c r="A14" s="15" t="s">
        <v>51</v>
      </c>
      <c r="B14" s="12" t="s">
        <v>78</v>
      </c>
      <c r="C14" s="10" t="s">
        <v>102</v>
      </c>
      <c r="D14" s="11">
        <v>49308775</v>
      </c>
      <c r="E14" s="11">
        <v>12500000</v>
      </c>
      <c r="F14" s="6"/>
      <c r="G14" s="9"/>
      <c r="H14" s="9"/>
      <c r="I14" s="9"/>
      <c r="J14" s="9" t="s">
        <v>142</v>
      </c>
      <c r="K14" s="9" t="s">
        <v>128</v>
      </c>
      <c r="L14" s="7">
        <v>20</v>
      </c>
      <c r="M14" s="7">
        <v>12</v>
      </c>
      <c r="N14" s="7">
        <v>7</v>
      </c>
      <c r="O14" s="7">
        <v>3</v>
      </c>
      <c r="P14" s="7">
        <v>8</v>
      </c>
      <c r="Q14" s="7">
        <v>8</v>
      </c>
      <c r="R14" s="7">
        <v>4</v>
      </c>
      <c r="S14" s="8">
        <f t="shared" ref="S14:S39" si="0">SUM(L14:R14)</f>
        <v>62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5" customFormat="1" ht="12.75" customHeight="1" x14ac:dyDescent="0.2">
      <c r="A15" s="15" t="s">
        <v>52</v>
      </c>
      <c r="B15" s="12" t="s">
        <v>79</v>
      </c>
      <c r="C15" s="10" t="s">
        <v>103</v>
      </c>
      <c r="D15" s="11">
        <v>37022320</v>
      </c>
      <c r="E15" s="11">
        <v>14000000</v>
      </c>
      <c r="F15" s="6" t="s">
        <v>166</v>
      </c>
      <c r="G15" s="9" t="s">
        <v>128</v>
      </c>
      <c r="H15" s="9"/>
      <c r="I15" s="9"/>
      <c r="J15" s="9" t="s">
        <v>131</v>
      </c>
      <c r="K15" s="9" t="s">
        <v>128</v>
      </c>
      <c r="L15" s="7">
        <v>33</v>
      </c>
      <c r="M15" s="7">
        <v>13</v>
      </c>
      <c r="N15" s="7">
        <v>12</v>
      </c>
      <c r="O15" s="7">
        <v>5</v>
      </c>
      <c r="P15" s="7">
        <v>8</v>
      </c>
      <c r="Q15" s="7">
        <v>8</v>
      </c>
      <c r="R15" s="7">
        <v>5</v>
      </c>
      <c r="S15" s="8">
        <f t="shared" si="0"/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/>
      <c r="G16" s="9"/>
      <c r="H16" s="9" t="s">
        <v>167</v>
      </c>
      <c r="I16" s="9" t="s">
        <v>128</v>
      </c>
      <c r="J16" s="9" t="s">
        <v>168</v>
      </c>
      <c r="K16" s="9"/>
      <c r="L16" s="7">
        <v>36</v>
      </c>
      <c r="M16" s="7">
        <v>14</v>
      </c>
      <c r="N16" s="7">
        <v>12</v>
      </c>
      <c r="O16" s="7">
        <v>5</v>
      </c>
      <c r="P16" s="7">
        <v>8</v>
      </c>
      <c r="Q16" s="7">
        <v>7</v>
      </c>
      <c r="R16" s="7">
        <v>3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5" customFormat="1" ht="12.75" customHeight="1" x14ac:dyDescent="0.2">
      <c r="A17" s="15" t="s">
        <v>54</v>
      </c>
      <c r="B17" s="12" t="s">
        <v>81</v>
      </c>
      <c r="C17" s="10" t="s">
        <v>105</v>
      </c>
      <c r="D17" s="11">
        <v>9061700</v>
      </c>
      <c r="E17" s="11">
        <v>3000000</v>
      </c>
      <c r="F17" s="6" t="s">
        <v>144</v>
      </c>
      <c r="G17" s="9"/>
      <c r="H17" s="9" t="s">
        <v>162</v>
      </c>
      <c r="I17" s="9" t="s">
        <v>128</v>
      </c>
      <c r="J17" s="9" t="s">
        <v>152</v>
      </c>
      <c r="K17" s="9" t="s">
        <v>128</v>
      </c>
      <c r="L17" s="7">
        <v>12</v>
      </c>
      <c r="M17" s="7">
        <v>7</v>
      </c>
      <c r="N17" s="7">
        <v>7</v>
      </c>
      <c r="O17" s="7">
        <v>3</v>
      </c>
      <c r="P17" s="7">
        <v>5</v>
      </c>
      <c r="Q17" s="7">
        <v>5</v>
      </c>
      <c r="R17" s="7">
        <v>4</v>
      </c>
      <c r="S17" s="8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5" customFormat="1" x14ac:dyDescent="0.2">
      <c r="A18" s="15" t="s">
        <v>55</v>
      </c>
      <c r="B18" s="12" t="s">
        <v>82</v>
      </c>
      <c r="C18" s="10" t="s">
        <v>106</v>
      </c>
      <c r="D18" s="11">
        <v>79530441</v>
      </c>
      <c r="E18" s="11">
        <v>20000000</v>
      </c>
      <c r="G18" s="9"/>
      <c r="H18" s="9" t="s">
        <v>143</v>
      </c>
      <c r="I18" s="9" t="s">
        <v>128</v>
      </c>
      <c r="J18" s="11" t="s">
        <v>150</v>
      </c>
      <c r="K18" s="9" t="s">
        <v>128</v>
      </c>
      <c r="L18" s="7">
        <v>27</v>
      </c>
      <c r="M18" s="7">
        <v>13</v>
      </c>
      <c r="N18" s="7">
        <v>11</v>
      </c>
      <c r="O18" s="7">
        <v>3</v>
      </c>
      <c r="P18" s="7">
        <v>6</v>
      </c>
      <c r="Q18" s="7">
        <v>7</v>
      </c>
      <c r="R18" s="7">
        <v>5</v>
      </c>
      <c r="S18" s="8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5" customFormat="1" ht="12.75" customHeight="1" x14ac:dyDescent="0.2">
      <c r="A19" s="15" t="s">
        <v>56</v>
      </c>
      <c r="B19" s="12" t="s">
        <v>83</v>
      </c>
      <c r="C19" s="10" t="s">
        <v>107</v>
      </c>
      <c r="D19" s="11">
        <v>35575063</v>
      </c>
      <c r="E19" s="11">
        <v>14500000</v>
      </c>
      <c r="F19" s="6" t="s">
        <v>135</v>
      </c>
      <c r="G19" s="9" t="s">
        <v>128</v>
      </c>
      <c r="H19" s="9"/>
      <c r="I19" s="9"/>
      <c r="J19" s="9" t="s">
        <v>154</v>
      </c>
      <c r="K19" s="9" t="s">
        <v>128</v>
      </c>
      <c r="L19" s="7">
        <v>31</v>
      </c>
      <c r="M19" s="7">
        <v>13</v>
      </c>
      <c r="N19" s="7">
        <v>12</v>
      </c>
      <c r="O19" s="7">
        <v>5</v>
      </c>
      <c r="P19" s="7">
        <v>8</v>
      </c>
      <c r="Q19" s="7">
        <v>9</v>
      </c>
      <c r="R19" s="7">
        <v>5</v>
      </c>
      <c r="S19" s="8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5" customFormat="1" ht="12.75" customHeight="1" x14ac:dyDescent="0.2">
      <c r="A20" s="15" t="s">
        <v>57</v>
      </c>
      <c r="B20" s="12" t="s">
        <v>84</v>
      </c>
      <c r="C20" s="10" t="s">
        <v>155</v>
      </c>
      <c r="D20" s="11">
        <v>25632467</v>
      </c>
      <c r="E20" s="11">
        <v>6000000</v>
      </c>
      <c r="F20" s="6"/>
      <c r="G20" s="9"/>
      <c r="H20" s="9"/>
      <c r="I20" s="9"/>
      <c r="J20" s="9"/>
      <c r="K20" s="9"/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f t="shared" si="0"/>
        <v>0</v>
      </c>
      <c r="T20" s="2" t="s">
        <v>196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5" customFormat="1" ht="13.5" customHeight="1" x14ac:dyDescent="0.2">
      <c r="A21" s="15" t="s">
        <v>58</v>
      </c>
      <c r="B21" s="12" t="s">
        <v>85</v>
      </c>
      <c r="C21" s="10" t="s">
        <v>108</v>
      </c>
      <c r="D21" s="11">
        <v>25614100</v>
      </c>
      <c r="E21" s="11">
        <v>8000000</v>
      </c>
      <c r="F21" s="6" t="s">
        <v>136</v>
      </c>
      <c r="G21" s="9" t="s">
        <v>128</v>
      </c>
      <c r="H21" s="9"/>
      <c r="I21" s="9"/>
      <c r="J21" s="9" t="s">
        <v>133</v>
      </c>
      <c r="K21" s="9" t="s">
        <v>128</v>
      </c>
      <c r="L21" s="7">
        <v>30</v>
      </c>
      <c r="M21" s="7">
        <v>13</v>
      </c>
      <c r="N21" s="7">
        <v>11</v>
      </c>
      <c r="O21" s="7">
        <v>4</v>
      </c>
      <c r="P21" s="7">
        <v>6</v>
      </c>
      <c r="Q21" s="7">
        <v>7</v>
      </c>
      <c r="R21" s="7">
        <v>3</v>
      </c>
      <c r="S21" s="8">
        <f t="shared" si="0"/>
        <v>74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5" customFormat="1" ht="12.75" customHeight="1" x14ac:dyDescent="0.2">
      <c r="A22" s="15" t="s">
        <v>59</v>
      </c>
      <c r="B22" s="12" t="s">
        <v>86</v>
      </c>
      <c r="C22" s="10" t="s">
        <v>109</v>
      </c>
      <c r="D22" s="11">
        <v>13817600</v>
      </c>
      <c r="E22" s="11">
        <v>6500000</v>
      </c>
      <c r="F22" s="6"/>
      <c r="G22" s="9"/>
      <c r="H22" s="9" t="s">
        <v>145</v>
      </c>
      <c r="I22" s="9" t="s">
        <v>130</v>
      </c>
      <c r="J22" s="9" t="s">
        <v>147</v>
      </c>
      <c r="K22" s="9" t="s">
        <v>128</v>
      </c>
      <c r="L22" s="7">
        <v>33</v>
      </c>
      <c r="M22" s="7">
        <v>12</v>
      </c>
      <c r="N22" s="7">
        <v>12</v>
      </c>
      <c r="O22" s="7">
        <v>4</v>
      </c>
      <c r="P22" s="7">
        <v>7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5" customFormat="1" ht="12.75" customHeight="1" x14ac:dyDescent="0.2">
      <c r="A23" s="15" t="s">
        <v>60</v>
      </c>
      <c r="B23" s="12" t="s">
        <v>83</v>
      </c>
      <c r="C23" s="10" t="s">
        <v>110</v>
      </c>
      <c r="D23" s="11">
        <v>25328100</v>
      </c>
      <c r="E23" s="11">
        <v>10000000</v>
      </c>
      <c r="F23" s="6" t="s">
        <v>144</v>
      </c>
      <c r="G23" s="9"/>
      <c r="H23" s="9"/>
      <c r="I23" s="9"/>
      <c r="J23" s="9" t="s">
        <v>163</v>
      </c>
      <c r="K23" s="9" t="s">
        <v>128</v>
      </c>
      <c r="L23" s="7">
        <v>20</v>
      </c>
      <c r="M23" s="7">
        <v>11</v>
      </c>
      <c r="N23" s="7">
        <v>7</v>
      </c>
      <c r="O23" s="7">
        <v>3</v>
      </c>
      <c r="P23" s="7">
        <v>7</v>
      </c>
      <c r="Q23" s="7">
        <v>6</v>
      </c>
      <c r="R23" s="7">
        <v>5</v>
      </c>
      <c r="S23" s="8">
        <f t="shared" si="0"/>
        <v>59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5" customFormat="1" ht="12.75" customHeight="1" x14ac:dyDescent="0.2">
      <c r="A24" s="15" t="s">
        <v>61</v>
      </c>
      <c r="B24" s="12" t="s">
        <v>87</v>
      </c>
      <c r="C24" s="10" t="s">
        <v>111</v>
      </c>
      <c r="D24" s="11">
        <v>91674000</v>
      </c>
      <c r="E24" s="11">
        <v>20000000</v>
      </c>
      <c r="F24" s="11" t="s">
        <v>132</v>
      </c>
      <c r="G24" s="9" t="s">
        <v>128</v>
      </c>
      <c r="H24" s="9"/>
      <c r="I24" s="9"/>
      <c r="J24" s="9" t="s">
        <v>152</v>
      </c>
      <c r="K24" s="9" t="s">
        <v>128</v>
      </c>
      <c r="L24" s="7">
        <v>37</v>
      </c>
      <c r="M24" s="7">
        <v>14</v>
      </c>
      <c r="N24" s="7">
        <v>15</v>
      </c>
      <c r="O24" s="7">
        <v>5</v>
      </c>
      <c r="P24" s="7">
        <v>7</v>
      </c>
      <c r="Q24" s="7">
        <v>10</v>
      </c>
      <c r="R24" s="7">
        <v>4</v>
      </c>
      <c r="S24" s="8">
        <f t="shared" si="0"/>
        <v>92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5" customFormat="1" ht="12.75" customHeight="1" x14ac:dyDescent="0.2">
      <c r="A25" s="15" t="s">
        <v>62</v>
      </c>
      <c r="B25" s="12" t="s">
        <v>88</v>
      </c>
      <c r="C25" s="10" t="s">
        <v>112</v>
      </c>
      <c r="D25" s="11">
        <v>14980000</v>
      </c>
      <c r="E25" s="11">
        <v>2800000</v>
      </c>
      <c r="F25" s="6"/>
      <c r="G25" s="9"/>
      <c r="H25" s="9" t="s">
        <v>129</v>
      </c>
      <c r="I25" s="9" t="s">
        <v>128</v>
      </c>
      <c r="J25" s="9" t="s">
        <v>138</v>
      </c>
      <c r="K25" s="9" t="s">
        <v>128</v>
      </c>
      <c r="L25" s="7">
        <v>25</v>
      </c>
      <c r="M25" s="7">
        <v>10</v>
      </c>
      <c r="N25" s="7">
        <v>8</v>
      </c>
      <c r="O25" s="7">
        <v>3</v>
      </c>
      <c r="P25" s="7">
        <v>5</v>
      </c>
      <c r="Q25" s="7">
        <v>4</v>
      </c>
      <c r="R25" s="7">
        <v>3</v>
      </c>
      <c r="S25" s="8">
        <f t="shared" si="0"/>
        <v>58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5" customFormat="1" x14ac:dyDescent="0.2">
      <c r="A26" s="15" t="s">
        <v>63</v>
      </c>
      <c r="B26" s="12" t="s">
        <v>89</v>
      </c>
      <c r="C26" s="10" t="s">
        <v>113</v>
      </c>
      <c r="D26" s="11">
        <v>56985150</v>
      </c>
      <c r="E26" s="11">
        <v>14000000</v>
      </c>
      <c r="F26" s="11" t="s">
        <v>127</v>
      </c>
      <c r="G26" s="9" t="s">
        <v>128</v>
      </c>
      <c r="H26" s="9" t="s">
        <v>144</v>
      </c>
      <c r="I26" s="9"/>
      <c r="J26" s="9" t="s">
        <v>139</v>
      </c>
      <c r="K26" s="9" t="s">
        <v>128</v>
      </c>
      <c r="L26" s="7">
        <v>30</v>
      </c>
      <c r="M26" s="7">
        <v>14</v>
      </c>
      <c r="N26" s="7">
        <v>12</v>
      </c>
      <c r="O26" s="7">
        <v>4</v>
      </c>
      <c r="P26" s="7">
        <v>6</v>
      </c>
      <c r="Q26" s="7">
        <v>6</v>
      </c>
      <c r="R26" s="7">
        <v>4</v>
      </c>
      <c r="S26" s="8">
        <f t="shared" si="0"/>
        <v>76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5" customFormat="1" ht="12.75" customHeight="1" x14ac:dyDescent="0.2">
      <c r="A27" s="15" t="s">
        <v>64</v>
      </c>
      <c r="B27" s="12" t="s">
        <v>90</v>
      </c>
      <c r="C27" s="10" t="s">
        <v>114</v>
      </c>
      <c r="D27" s="11">
        <v>99914950</v>
      </c>
      <c r="E27" s="11">
        <v>13500000</v>
      </c>
      <c r="F27" s="6" t="s">
        <v>170</v>
      </c>
      <c r="G27" s="9"/>
      <c r="H27" s="9"/>
      <c r="I27" s="9"/>
      <c r="J27" s="9" t="s">
        <v>149</v>
      </c>
      <c r="K27" s="9" t="s">
        <v>128</v>
      </c>
      <c r="L27" s="7">
        <v>20</v>
      </c>
      <c r="M27" s="7">
        <v>12</v>
      </c>
      <c r="N27" s="7">
        <v>10</v>
      </c>
      <c r="O27" s="7">
        <v>4</v>
      </c>
      <c r="P27" s="7">
        <v>5</v>
      </c>
      <c r="Q27" s="7">
        <v>5</v>
      </c>
      <c r="R27" s="7">
        <v>4</v>
      </c>
      <c r="S27" s="8">
        <f t="shared" si="0"/>
        <v>60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5" customFormat="1" ht="12.75" customHeight="1" x14ac:dyDescent="0.2">
      <c r="A28" s="15" t="s">
        <v>65</v>
      </c>
      <c r="B28" s="12" t="s">
        <v>91</v>
      </c>
      <c r="C28" s="10" t="s">
        <v>115</v>
      </c>
      <c r="D28" s="11">
        <v>31744872</v>
      </c>
      <c r="E28" s="11">
        <v>10000000</v>
      </c>
      <c r="F28" s="11"/>
      <c r="G28" s="9"/>
      <c r="H28" s="9" t="s">
        <v>146</v>
      </c>
      <c r="I28" s="9" t="s">
        <v>128</v>
      </c>
      <c r="J28" s="9" t="s">
        <v>154</v>
      </c>
      <c r="K28" s="9" t="s">
        <v>128</v>
      </c>
      <c r="L28" s="7">
        <v>25</v>
      </c>
      <c r="M28" s="7">
        <v>10</v>
      </c>
      <c r="N28" s="7">
        <v>10</v>
      </c>
      <c r="O28" s="7">
        <v>5</v>
      </c>
      <c r="P28" s="7">
        <v>8</v>
      </c>
      <c r="Q28" s="7">
        <v>8</v>
      </c>
      <c r="R28" s="7">
        <v>4</v>
      </c>
      <c r="S28" s="8">
        <f t="shared" si="0"/>
        <v>70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5" customFormat="1" ht="12.75" customHeight="1" x14ac:dyDescent="0.2">
      <c r="A29" s="15" t="s">
        <v>66</v>
      </c>
      <c r="B29" s="12" t="s">
        <v>92</v>
      </c>
      <c r="C29" s="10" t="s">
        <v>116</v>
      </c>
      <c r="D29" s="11">
        <v>24086550</v>
      </c>
      <c r="E29" s="11">
        <v>6000000</v>
      </c>
      <c r="F29" s="11" t="s">
        <v>159</v>
      </c>
      <c r="G29" s="9" t="s">
        <v>128</v>
      </c>
      <c r="H29" s="9" t="s">
        <v>169</v>
      </c>
      <c r="I29" s="9" t="s">
        <v>128</v>
      </c>
      <c r="J29" s="9" t="s">
        <v>134</v>
      </c>
      <c r="K29" s="9" t="s">
        <v>128</v>
      </c>
      <c r="L29" s="7">
        <v>35</v>
      </c>
      <c r="M29" s="7">
        <v>13</v>
      </c>
      <c r="N29" s="7">
        <v>14</v>
      </c>
      <c r="O29" s="7">
        <v>4</v>
      </c>
      <c r="P29" s="7">
        <v>7</v>
      </c>
      <c r="Q29" s="7">
        <v>8</v>
      </c>
      <c r="R29" s="7">
        <v>4</v>
      </c>
      <c r="S29" s="8">
        <f t="shared" si="0"/>
        <v>85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5" customFormat="1" ht="12.75" customHeight="1" x14ac:dyDescent="0.2">
      <c r="A30" s="15" t="s">
        <v>67</v>
      </c>
      <c r="B30" s="12" t="s">
        <v>93</v>
      </c>
      <c r="C30" s="10" t="s">
        <v>117</v>
      </c>
      <c r="D30" s="11">
        <v>20301288</v>
      </c>
      <c r="E30" s="11">
        <v>2000000</v>
      </c>
      <c r="F30" s="6" t="s">
        <v>137</v>
      </c>
      <c r="G30" s="9" t="s">
        <v>128</v>
      </c>
      <c r="H30" s="9"/>
      <c r="I30" s="9"/>
      <c r="J30" s="9" t="s">
        <v>153</v>
      </c>
      <c r="K30" s="9" t="s">
        <v>128</v>
      </c>
      <c r="L30" s="7">
        <v>15</v>
      </c>
      <c r="M30" s="7">
        <v>9</v>
      </c>
      <c r="N30" s="7">
        <v>5</v>
      </c>
      <c r="O30" s="7">
        <v>4</v>
      </c>
      <c r="P30" s="7">
        <v>7</v>
      </c>
      <c r="Q30" s="7">
        <v>8</v>
      </c>
      <c r="R30" s="7">
        <v>2</v>
      </c>
      <c r="S30" s="8">
        <f t="shared" si="0"/>
        <v>50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5" customFormat="1" x14ac:dyDescent="0.2">
      <c r="A31" s="15" t="s">
        <v>68</v>
      </c>
      <c r="B31" s="12" t="s">
        <v>94</v>
      </c>
      <c r="C31" s="10" t="s">
        <v>118</v>
      </c>
      <c r="D31" s="11">
        <v>56059323</v>
      </c>
      <c r="E31" s="11">
        <v>15000000</v>
      </c>
      <c r="F31" s="6" t="s">
        <v>161</v>
      </c>
      <c r="G31" s="9" t="s">
        <v>128</v>
      </c>
      <c r="H31" s="9" t="s">
        <v>160</v>
      </c>
      <c r="I31" s="9" t="s">
        <v>128</v>
      </c>
      <c r="J31" s="9" t="s">
        <v>141</v>
      </c>
      <c r="K31" s="9" t="s">
        <v>130</v>
      </c>
      <c r="L31" s="7">
        <v>34</v>
      </c>
      <c r="M31" s="7">
        <v>13</v>
      </c>
      <c r="N31" s="7">
        <v>13</v>
      </c>
      <c r="O31" s="7">
        <v>3</v>
      </c>
      <c r="P31" s="7">
        <v>8</v>
      </c>
      <c r="Q31" s="7">
        <v>8</v>
      </c>
      <c r="R31" s="7">
        <v>4</v>
      </c>
      <c r="S31" s="8">
        <f t="shared" si="0"/>
        <v>83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5" customFormat="1" ht="12.75" customHeight="1" x14ac:dyDescent="0.2">
      <c r="A32" s="15" t="s">
        <v>69</v>
      </c>
      <c r="B32" s="12" t="s">
        <v>49</v>
      </c>
      <c r="C32" s="10" t="s">
        <v>119</v>
      </c>
      <c r="D32" s="11">
        <v>46467751</v>
      </c>
      <c r="E32" s="11">
        <v>14000000</v>
      </c>
      <c r="F32" s="6" t="s">
        <v>129</v>
      </c>
      <c r="G32" s="9" t="s">
        <v>130</v>
      </c>
      <c r="H32" s="9" t="s">
        <v>144</v>
      </c>
      <c r="I32" s="9"/>
      <c r="J32" s="9" t="s">
        <v>165</v>
      </c>
      <c r="K32" s="9" t="s">
        <v>130</v>
      </c>
      <c r="L32" s="7">
        <v>25</v>
      </c>
      <c r="M32" s="7">
        <v>12</v>
      </c>
      <c r="N32" s="7">
        <v>7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5" customFormat="1" ht="12.75" customHeight="1" x14ac:dyDescent="0.2">
      <c r="A33" s="15" t="s">
        <v>70</v>
      </c>
      <c r="B33" s="12" t="s">
        <v>48</v>
      </c>
      <c r="C33" s="10" t="s">
        <v>120</v>
      </c>
      <c r="D33" s="11">
        <v>30500000</v>
      </c>
      <c r="E33" s="11">
        <v>11000000</v>
      </c>
      <c r="F33" s="6" t="s">
        <v>143</v>
      </c>
      <c r="G33" s="9" t="s">
        <v>128</v>
      </c>
      <c r="H33" s="9" t="s">
        <v>135</v>
      </c>
      <c r="I33" s="9" t="s">
        <v>128</v>
      </c>
      <c r="J33" s="9" t="s">
        <v>165</v>
      </c>
      <c r="K33" s="9" t="s">
        <v>128</v>
      </c>
      <c r="L33" s="7">
        <v>28</v>
      </c>
      <c r="M33" s="7">
        <v>10</v>
      </c>
      <c r="N33" s="7">
        <v>10</v>
      </c>
      <c r="O33" s="7">
        <v>4</v>
      </c>
      <c r="P33" s="7">
        <v>8</v>
      </c>
      <c r="Q33" s="7">
        <v>8</v>
      </c>
      <c r="R33" s="7">
        <v>4</v>
      </c>
      <c r="S33" s="8">
        <f t="shared" si="0"/>
        <v>72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5" customFormat="1" ht="12.75" customHeight="1" x14ac:dyDescent="0.2">
      <c r="A34" s="15" t="s">
        <v>71</v>
      </c>
      <c r="B34" s="12" t="s">
        <v>95</v>
      </c>
      <c r="C34" s="10" t="s">
        <v>121</v>
      </c>
      <c r="D34" s="11">
        <v>33937500</v>
      </c>
      <c r="E34" s="11">
        <v>4000000</v>
      </c>
      <c r="F34" s="11" t="s">
        <v>137</v>
      </c>
      <c r="G34" s="9" t="s">
        <v>128</v>
      </c>
      <c r="H34" s="9"/>
      <c r="I34" s="9"/>
      <c r="J34" s="9" t="s">
        <v>139</v>
      </c>
      <c r="K34" s="9" t="s">
        <v>128</v>
      </c>
      <c r="L34" s="7">
        <v>34</v>
      </c>
      <c r="M34" s="7">
        <v>10</v>
      </c>
      <c r="N34" s="7">
        <v>12</v>
      </c>
      <c r="O34" s="7">
        <v>4</v>
      </c>
      <c r="P34" s="7">
        <v>8</v>
      </c>
      <c r="Q34" s="7">
        <v>10</v>
      </c>
      <c r="R34" s="7">
        <v>4</v>
      </c>
      <c r="S34" s="8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5" customFormat="1" ht="12.75" customHeight="1" x14ac:dyDescent="0.2">
      <c r="A35" s="15" t="s">
        <v>72</v>
      </c>
      <c r="B35" s="12" t="s">
        <v>96</v>
      </c>
      <c r="C35" s="10" t="s">
        <v>122</v>
      </c>
      <c r="D35" s="11">
        <v>29910750</v>
      </c>
      <c r="E35" s="11">
        <v>12000000</v>
      </c>
      <c r="F35" s="6" t="s">
        <v>160</v>
      </c>
      <c r="G35" s="9" t="s">
        <v>128</v>
      </c>
      <c r="H35" s="9" t="s">
        <v>164</v>
      </c>
      <c r="I35" s="9" t="s">
        <v>128</v>
      </c>
      <c r="J35" s="9" t="s">
        <v>168</v>
      </c>
      <c r="K35" s="9"/>
      <c r="L35" s="7">
        <v>34</v>
      </c>
      <c r="M35" s="7">
        <v>12</v>
      </c>
      <c r="N35" s="7">
        <v>12</v>
      </c>
      <c r="O35" s="7">
        <v>4</v>
      </c>
      <c r="P35" s="7">
        <v>8</v>
      </c>
      <c r="Q35" s="7">
        <v>9</v>
      </c>
      <c r="R35" s="7">
        <v>3</v>
      </c>
      <c r="S35" s="8">
        <f t="shared" si="0"/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5" customFormat="1" ht="12.75" customHeight="1" x14ac:dyDescent="0.2">
      <c r="A36" s="15" t="s">
        <v>73</v>
      </c>
      <c r="B36" s="12" t="s">
        <v>97</v>
      </c>
      <c r="C36" s="10" t="s">
        <v>123</v>
      </c>
      <c r="D36" s="11">
        <v>25743700</v>
      </c>
      <c r="E36" s="11">
        <v>10000000</v>
      </c>
      <c r="F36" s="13" t="s">
        <v>151</v>
      </c>
      <c r="G36" s="9" t="s">
        <v>130</v>
      </c>
      <c r="H36" s="9" t="s">
        <v>170</v>
      </c>
      <c r="I36" s="9" t="s">
        <v>128</v>
      </c>
      <c r="J36" s="9" t="s">
        <v>156</v>
      </c>
      <c r="K36" s="9" t="s">
        <v>130</v>
      </c>
      <c r="L36" s="7">
        <v>28</v>
      </c>
      <c r="M36" s="7">
        <v>10</v>
      </c>
      <c r="N36" s="7">
        <v>10</v>
      </c>
      <c r="O36" s="7">
        <v>5</v>
      </c>
      <c r="P36" s="7">
        <v>7</v>
      </c>
      <c r="Q36" s="7">
        <v>9</v>
      </c>
      <c r="R36" s="7">
        <v>4</v>
      </c>
      <c r="S36" s="8">
        <f t="shared" si="0"/>
        <v>73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5" customFormat="1" ht="12.75" customHeight="1" x14ac:dyDescent="0.2">
      <c r="A37" s="15" t="s">
        <v>74</v>
      </c>
      <c r="B37" s="12" t="s">
        <v>98</v>
      </c>
      <c r="C37" s="10" t="s">
        <v>124</v>
      </c>
      <c r="D37" s="11">
        <v>35000000</v>
      </c>
      <c r="E37" s="11">
        <v>10000000</v>
      </c>
      <c r="F37" s="13" t="s">
        <v>161</v>
      </c>
      <c r="G37" s="9" t="s">
        <v>130</v>
      </c>
      <c r="H37" s="9" t="s">
        <v>160</v>
      </c>
      <c r="I37" s="9" t="s">
        <v>128</v>
      </c>
      <c r="J37" s="9" t="s">
        <v>153</v>
      </c>
      <c r="K37" s="9" t="s">
        <v>128</v>
      </c>
      <c r="L37" s="7">
        <v>25</v>
      </c>
      <c r="M37" s="7">
        <v>13</v>
      </c>
      <c r="N37" s="7">
        <v>7</v>
      </c>
      <c r="O37" s="7">
        <v>5</v>
      </c>
      <c r="P37" s="7">
        <v>5</v>
      </c>
      <c r="Q37" s="7">
        <v>5</v>
      </c>
      <c r="R37" s="7">
        <v>4</v>
      </c>
      <c r="S37" s="8">
        <f t="shared" si="0"/>
        <v>64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5" customFormat="1" ht="12.75" customHeight="1" x14ac:dyDescent="0.2">
      <c r="A38" s="15" t="s">
        <v>75</v>
      </c>
      <c r="B38" s="12" t="s">
        <v>99</v>
      </c>
      <c r="C38" s="10" t="s">
        <v>125</v>
      </c>
      <c r="D38" s="11">
        <v>28266000</v>
      </c>
      <c r="E38" s="11">
        <v>10000000</v>
      </c>
      <c r="F38" s="13" t="s">
        <v>169</v>
      </c>
      <c r="G38" s="9" t="s">
        <v>130</v>
      </c>
      <c r="H38" s="9" t="s">
        <v>140</v>
      </c>
      <c r="I38" s="9" t="s">
        <v>128</v>
      </c>
      <c r="J38" s="9" t="s">
        <v>141</v>
      </c>
      <c r="K38" s="9" t="s">
        <v>128</v>
      </c>
      <c r="L38" s="7">
        <v>29</v>
      </c>
      <c r="M38" s="7">
        <v>11</v>
      </c>
      <c r="N38" s="7">
        <v>11</v>
      </c>
      <c r="O38" s="7">
        <v>5</v>
      </c>
      <c r="P38" s="7">
        <v>8</v>
      </c>
      <c r="Q38" s="7">
        <v>8</v>
      </c>
      <c r="R38" s="7">
        <v>3</v>
      </c>
      <c r="S38" s="8">
        <f t="shared" si="0"/>
        <v>75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5" customFormat="1" x14ac:dyDescent="0.2">
      <c r="A39" s="15" t="s">
        <v>76</v>
      </c>
      <c r="B39" s="12" t="s">
        <v>100</v>
      </c>
      <c r="C39" s="10" t="s">
        <v>126</v>
      </c>
      <c r="D39" s="11">
        <v>27700000</v>
      </c>
      <c r="E39" s="11">
        <v>10000000</v>
      </c>
      <c r="F39" s="13" t="s">
        <v>164</v>
      </c>
      <c r="G39" s="9" t="s">
        <v>128</v>
      </c>
      <c r="H39" s="9" t="s">
        <v>158</v>
      </c>
      <c r="I39" s="9" t="s">
        <v>128</v>
      </c>
      <c r="J39" s="9" t="s">
        <v>148</v>
      </c>
      <c r="K39" s="9" t="s">
        <v>130</v>
      </c>
      <c r="L39" s="7">
        <v>33</v>
      </c>
      <c r="M39" s="7">
        <v>12</v>
      </c>
      <c r="N39" s="7">
        <v>12</v>
      </c>
      <c r="O39" s="7">
        <v>3</v>
      </c>
      <c r="P39" s="7">
        <v>8</v>
      </c>
      <c r="Q39" s="7">
        <v>5</v>
      </c>
      <c r="R39" s="7">
        <v>3</v>
      </c>
      <c r="S39" s="8">
        <f t="shared" si="0"/>
        <v>76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x14ac:dyDescent="0.3">
      <c r="D40" s="19"/>
      <c r="E40" s="19"/>
      <c r="F40" s="19"/>
    </row>
    <row r="41" spans="1:85" x14ac:dyDescent="0.3">
      <c r="E41" s="19"/>
      <c r="F41" s="19"/>
      <c r="G41" s="19"/>
      <c r="H41" s="1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39 R13:R39" xr:uid="{06630BC4-D6B8-434E-B777-E8619720CEF6}">
      <formula1>5</formula1>
    </dataValidation>
    <dataValidation type="decimal" operator="lessThanOrEqual" allowBlank="1" showInputMessage="1" showErrorMessage="1" error="max. 10" sqref="P13:Q39" xr:uid="{F78AA606-442C-4822-B748-5DD4F482322D}">
      <formula1>10</formula1>
    </dataValidation>
    <dataValidation type="decimal" operator="lessThanOrEqual" allowBlank="1" showInputMessage="1" showErrorMessage="1" error="max. 15" sqref="M13:N39" xr:uid="{91E70DC2-8069-4427-AF7C-D6FEEC179039}">
      <formula1>15</formula1>
    </dataValidation>
    <dataValidation type="decimal" operator="lessThanOrEqual" allowBlank="1" showInputMessage="1" showErrorMessage="1" error="max. 40" sqref="L13:L39" xr:uid="{CCF366B7-3494-41A2-8817-853647CA8A8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C9B0-B014-447E-9D96-4C44E3F96F15}">
  <dimension ref="A1:CG41"/>
  <sheetViews>
    <sheetView zoomScale="60" zoomScaleNormal="60" workbookViewId="0">
      <selection activeCell="S41" sqref="S4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41</v>
      </c>
    </row>
    <row r="2" spans="1:85" ht="14.4" x14ac:dyDescent="0.3">
      <c r="A2" s="4" t="s">
        <v>42</v>
      </c>
      <c r="D2" s="4" t="s">
        <v>28</v>
      </c>
    </row>
    <row r="3" spans="1:85" ht="14.4" x14ac:dyDescent="0.3">
      <c r="A3" s="4" t="s">
        <v>40</v>
      </c>
      <c r="D3" s="2" t="s">
        <v>39</v>
      </c>
    </row>
    <row r="4" spans="1:85" ht="14.4" x14ac:dyDescent="0.3">
      <c r="A4" s="4" t="s">
        <v>43</v>
      </c>
      <c r="D4" s="2" t="s">
        <v>27</v>
      </c>
    </row>
    <row r="5" spans="1:85" ht="12.6" x14ac:dyDescent="0.3">
      <c r="A5" s="4" t="s">
        <v>44</v>
      </c>
      <c r="D5" s="2" t="s">
        <v>26</v>
      </c>
    </row>
    <row r="6" spans="1:85" ht="14.4" x14ac:dyDescent="0.3">
      <c r="A6" s="4" t="s">
        <v>45</v>
      </c>
    </row>
    <row r="7" spans="1:85" ht="12.6" x14ac:dyDescent="0.3">
      <c r="A7" s="4" t="s">
        <v>25</v>
      </c>
      <c r="D7" s="4" t="s">
        <v>29</v>
      </c>
    </row>
    <row r="8" spans="1:85" ht="38.4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85" ht="12.6" x14ac:dyDescent="0.3">
      <c r="A9" s="4"/>
    </row>
    <row r="10" spans="1:85" ht="26.4" customHeight="1" x14ac:dyDescent="0.3">
      <c r="A10" s="31" t="s">
        <v>0</v>
      </c>
      <c r="B10" s="31" t="s">
        <v>1</v>
      </c>
      <c r="C10" s="31" t="s">
        <v>20</v>
      </c>
      <c r="D10" s="31" t="s">
        <v>13</v>
      </c>
      <c r="E10" s="34" t="s">
        <v>2</v>
      </c>
      <c r="F10" s="31" t="s">
        <v>36</v>
      </c>
      <c r="G10" s="31"/>
      <c r="H10" s="31" t="s">
        <v>37</v>
      </c>
      <c r="I10" s="31"/>
      <c r="J10" s="31" t="s">
        <v>38</v>
      </c>
      <c r="K10" s="31"/>
      <c r="L10" s="31" t="s">
        <v>16</v>
      </c>
      <c r="M10" s="31" t="s">
        <v>14</v>
      </c>
      <c r="N10" s="31" t="s">
        <v>17</v>
      </c>
      <c r="O10" s="31" t="s">
        <v>33</v>
      </c>
      <c r="P10" s="31" t="s">
        <v>34</v>
      </c>
      <c r="Q10" s="31" t="s">
        <v>35</v>
      </c>
      <c r="R10" s="31" t="s">
        <v>3</v>
      </c>
      <c r="S10" s="31" t="s">
        <v>4</v>
      </c>
    </row>
    <row r="11" spans="1:85" ht="59.4" customHeight="1" x14ac:dyDescent="0.3">
      <c r="A11" s="33"/>
      <c r="B11" s="33"/>
      <c r="C11" s="33"/>
      <c r="D11" s="33"/>
      <c r="E11" s="3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85" ht="28.95" customHeight="1" x14ac:dyDescent="0.3">
      <c r="A12" s="33"/>
      <c r="B12" s="33"/>
      <c r="C12" s="33"/>
      <c r="D12" s="33"/>
      <c r="E12" s="35"/>
      <c r="F12" s="24" t="s">
        <v>30</v>
      </c>
      <c r="G12" s="23" t="s">
        <v>31</v>
      </c>
      <c r="H12" s="23" t="s">
        <v>30</v>
      </c>
      <c r="I12" s="23" t="s">
        <v>31</v>
      </c>
      <c r="J12" s="23" t="s">
        <v>30</v>
      </c>
      <c r="K12" s="23" t="s">
        <v>31</v>
      </c>
      <c r="L12" s="23" t="s">
        <v>32</v>
      </c>
      <c r="M12" s="23" t="s">
        <v>22</v>
      </c>
      <c r="N12" s="23" t="s">
        <v>22</v>
      </c>
      <c r="O12" s="23" t="s">
        <v>23</v>
      </c>
      <c r="P12" s="23" t="s">
        <v>24</v>
      </c>
      <c r="Q12" s="23" t="s">
        <v>24</v>
      </c>
      <c r="R12" s="23" t="s">
        <v>23</v>
      </c>
      <c r="S12" s="23"/>
    </row>
    <row r="13" spans="1:85" s="5" customFormat="1" ht="12.75" customHeight="1" x14ac:dyDescent="0.2">
      <c r="A13" s="15" t="s">
        <v>50</v>
      </c>
      <c r="B13" s="12" t="s">
        <v>77</v>
      </c>
      <c r="C13" s="10" t="s">
        <v>101</v>
      </c>
      <c r="D13" s="11">
        <v>36815214</v>
      </c>
      <c r="E13" s="11">
        <v>13000000</v>
      </c>
      <c r="F13" s="21" t="s">
        <v>158</v>
      </c>
      <c r="G13" s="18" t="s">
        <v>128</v>
      </c>
      <c r="H13" s="18" t="s">
        <v>157</v>
      </c>
      <c r="I13" s="18" t="s">
        <v>128</v>
      </c>
      <c r="J13" s="18" t="s">
        <v>165</v>
      </c>
      <c r="K13" s="18" t="s">
        <v>128</v>
      </c>
      <c r="L13" s="7">
        <v>22</v>
      </c>
      <c r="M13" s="7">
        <v>13</v>
      </c>
      <c r="N13" s="7">
        <v>13</v>
      </c>
      <c r="O13" s="7">
        <v>4</v>
      </c>
      <c r="P13" s="7">
        <v>8</v>
      </c>
      <c r="Q13" s="7">
        <v>7</v>
      </c>
      <c r="R13" s="7">
        <v>4</v>
      </c>
      <c r="S13" s="8">
        <f>SUM(L13:R13)</f>
        <v>71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5" customFormat="1" ht="12.75" customHeight="1" x14ac:dyDescent="0.2">
      <c r="A14" s="15" t="s">
        <v>51</v>
      </c>
      <c r="B14" s="12" t="s">
        <v>78</v>
      </c>
      <c r="C14" s="10" t="s">
        <v>102</v>
      </c>
      <c r="D14" s="11">
        <v>49308775</v>
      </c>
      <c r="E14" s="11">
        <v>12500000</v>
      </c>
      <c r="F14" s="6"/>
      <c r="G14" s="9"/>
      <c r="H14" s="9"/>
      <c r="I14" s="9"/>
      <c r="J14" s="9" t="s">
        <v>142</v>
      </c>
      <c r="K14" s="9" t="s">
        <v>128</v>
      </c>
      <c r="L14" s="7">
        <v>22</v>
      </c>
      <c r="M14" s="7">
        <v>12</v>
      </c>
      <c r="N14" s="7">
        <v>7</v>
      </c>
      <c r="O14" s="7">
        <v>4</v>
      </c>
      <c r="P14" s="7">
        <v>8</v>
      </c>
      <c r="Q14" s="7">
        <v>8</v>
      </c>
      <c r="R14" s="7">
        <v>4</v>
      </c>
      <c r="S14" s="8">
        <f t="shared" ref="S14:S39" si="0">SUM(L14:R14)</f>
        <v>65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5" customFormat="1" ht="12.75" customHeight="1" x14ac:dyDescent="0.2">
      <c r="A15" s="15" t="s">
        <v>52</v>
      </c>
      <c r="B15" s="12" t="s">
        <v>79</v>
      </c>
      <c r="C15" s="10" t="s">
        <v>103</v>
      </c>
      <c r="D15" s="11">
        <v>37022320</v>
      </c>
      <c r="E15" s="11">
        <v>14000000</v>
      </c>
      <c r="F15" s="6" t="s">
        <v>166</v>
      </c>
      <c r="G15" s="9" t="s">
        <v>128</v>
      </c>
      <c r="H15" s="9"/>
      <c r="I15" s="9"/>
      <c r="J15" s="9" t="s">
        <v>131</v>
      </c>
      <c r="K15" s="9" t="s">
        <v>128</v>
      </c>
      <c r="L15" s="7">
        <v>35</v>
      </c>
      <c r="M15" s="7">
        <v>14</v>
      </c>
      <c r="N15" s="7">
        <v>13</v>
      </c>
      <c r="O15" s="7">
        <v>5</v>
      </c>
      <c r="P15" s="7">
        <v>9</v>
      </c>
      <c r="Q15" s="7">
        <v>9</v>
      </c>
      <c r="R15" s="7">
        <v>5</v>
      </c>
      <c r="S15" s="8">
        <f t="shared" si="0"/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/>
      <c r="G16" s="9"/>
      <c r="H16" s="9" t="s">
        <v>167</v>
      </c>
      <c r="I16" s="9" t="s">
        <v>128</v>
      </c>
      <c r="J16" s="9" t="s">
        <v>168</v>
      </c>
      <c r="K16" s="9"/>
      <c r="L16" s="7">
        <v>33</v>
      </c>
      <c r="M16" s="7">
        <v>14</v>
      </c>
      <c r="N16" s="7">
        <v>13</v>
      </c>
      <c r="O16" s="7">
        <v>5</v>
      </c>
      <c r="P16" s="7">
        <v>8</v>
      </c>
      <c r="Q16" s="7">
        <v>9</v>
      </c>
      <c r="R16" s="7">
        <v>4</v>
      </c>
      <c r="S16" s="8">
        <f t="shared" si="0"/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5" customFormat="1" ht="12.75" customHeight="1" x14ac:dyDescent="0.2">
      <c r="A17" s="15" t="s">
        <v>54</v>
      </c>
      <c r="B17" s="12" t="s">
        <v>81</v>
      </c>
      <c r="C17" s="10" t="s">
        <v>105</v>
      </c>
      <c r="D17" s="11">
        <v>9061700</v>
      </c>
      <c r="E17" s="11">
        <v>3000000</v>
      </c>
      <c r="F17" s="6" t="s">
        <v>144</v>
      </c>
      <c r="G17" s="9"/>
      <c r="H17" s="9" t="s">
        <v>162</v>
      </c>
      <c r="I17" s="9" t="s">
        <v>128</v>
      </c>
      <c r="J17" s="9" t="s">
        <v>152</v>
      </c>
      <c r="K17" s="9" t="s">
        <v>128</v>
      </c>
      <c r="L17" s="7">
        <v>19</v>
      </c>
      <c r="M17" s="7">
        <v>7</v>
      </c>
      <c r="N17" s="7">
        <v>7</v>
      </c>
      <c r="O17" s="7">
        <v>3</v>
      </c>
      <c r="P17" s="7">
        <v>5</v>
      </c>
      <c r="Q17" s="7">
        <v>5</v>
      </c>
      <c r="R17" s="7">
        <v>4</v>
      </c>
      <c r="S17" s="8">
        <f t="shared" si="0"/>
        <v>50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5" customFormat="1" x14ac:dyDescent="0.2">
      <c r="A18" s="15" t="s">
        <v>55</v>
      </c>
      <c r="B18" s="12" t="s">
        <v>82</v>
      </c>
      <c r="C18" s="10" t="s">
        <v>106</v>
      </c>
      <c r="D18" s="11">
        <v>79530441</v>
      </c>
      <c r="E18" s="11">
        <v>20000000</v>
      </c>
      <c r="G18" s="9"/>
      <c r="H18" s="9" t="s">
        <v>143</v>
      </c>
      <c r="I18" s="9" t="s">
        <v>128</v>
      </c>
      <c r="J18" s="11" t="s">
        <v>150</v>
      </c>
      <c r="K18" s="9" t="s">
        <v>128</v>
      </c>
      <c r="L18" s="7">
        <v>26</v>
      </c>
      <c r="M18" s="7">
        <v>14</v>
      </c>
      <c r="N18" s="7">
        <v>11</v>
      </c>
      <c r="O18" s="7">
        <v>4</v>
      </c>
      <c r="P18" s="7">
        <v>6</v>
      </c>
      <c r="Q18" s="7">
        <v>8</v>
      </c>
      <c r="R18" s="7">
        <v>5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5" customFormat="1" ht="12.75" customHeight="1" x14ac:dyDescent="0.2">
      <c r="A19" s="15" t="s">
        <v>56</v>
      </c>
      <c r="B19" s="12" t="s">
        <v>83</v>
      </c>
      <c r="C19" s="10" t="s">
        <v>107</v>
      </c>
      <c r="D19" s="11">
        <v>35575063</v>
      </c>
      <c r="E19" s="11">
        <v>14500000</v>
      </c>
      <c r="F19" s="6" t="s">
        <v>135</v>
      </c>
      <c r="G19" s="9" t="s">
        <v>128</v>
      </c>
      <c r="H19" s="9"/>
      <c r="I19" s="9"/>
      <c r="J19" s="9" t="s">
        <v>154</v>
      </c>
      <c r="K19" s="9" t="s">
        <v>128</v>
      </c>
      <c r="L19" s="7">
        <v>29</v>
      </c>
      <c r="M19" s="7">
        <v>14</v>
      </c>
      <c r="N19" s="7">
        <v>10</v>
      </c>
      <c r="O19" s="7">
        <v>5</v>
      </c>
      <c r="P19" s="7">
        <v>8</v>
      </c>
      <c r="Q19" s="7">
        <v>9</v>
      </c>
      <c r="R19" s="7">
        <v>5</v>
      </c>
      <c r="S19" s="8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5" customFormat="1" ht="12.75" customHeight="1" x14ac:dyDescent="0.2">
      <c r="A20" s="15" t="s">
        <v>57</v>
      </c>
      <c r="B20" s="12" t="s">
        <v>84</v>
      </c>
      <c r="C20" s="10" t="s">
        <v>155</v>
      </c>
      <c r="D20" s="11">
        <v>25632467</v>
      </c>
      <c r="E20" s="11">
        <v>6000000</v>
      </c>
      <c r="F20" s="6"/>
      <c r="G20" s="9"/>
      <c r="H20" s="9"/>
      <c r="I20" s="9"/>
      <c r="J20" s="9"/>
      <c r="K20" s="9"/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f t="shared" si="0"/>
        <v>0</v>
      </c>
      <c r="T20" s="2" t="s">
        <v>196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5" customFormat="1" ht="13.5" customHeight="1" x14ac:dyDescent="0.2">
      <c r="A21" s="15" t="s">
        <v>58</v>
      </c>
      <c r="B21" s="12" t="s">
        <v>85</v>
      </c>
      <c r="C21" s="10" t="s">
        <v>108</v>
      </c>
      <c r="D21" s="11">
        <v>25614100</v>
      </c>
      <c r="E21" s="11">
        <v>8000000</v>
      </c>
      <c r="F21" s="6" t="s">
        <v>136</v>
      </c>
      <c r="G21" s="9" t="s">
        <v>128</v>
      </c>
      <c r="H21" s="9"/>
      <c r="I21" s="9"/>
      <c r="J21" s="9" t="s">
        <v>133</v>
      </c>
      <c r="K21" s="9" t="s">
        <v>128</v>
      </c>
      <c r="L21" s="7">
        <v>26</v>
      </c>
      <c r="M21" s="7">
        <v>13</v>
      </c>
      <c r="N21" s="7">
        <v>11</v>
      </c>
      <c r="O21" s="7">
        <v>4</v>
      </c>
      <c r="P21" s="7">
        <v>6</v>
      </c>
      <c r="Q21" s="7">
        <v>8</v>
      </c>
      <c r="R21" s="7">
        <v>3</v>
      </c>
      <c r="S21" s="8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5" customFormat="1" ht="12.75" customHeight="1" x14ac:dyDescent="0.2">
      <c r="A22" s="15" t="s">
        <v>59</v>
      </c>
      <c r="B22" s="12" t="s">
        <v>86</v>
      </c>
      <c r="C22" s="10" t="s">
        <v>109</v>
      </c>
      <c r="D22" s="11">
        <v>13817600</v>
      </c>
      <c r="E22" s="11">
        <v>6500000</v>
      </c>
      <c r="F22" s="6"/>
      <c r="G22" s="9"/>
      <c r="H22" s="9" t="s">
        <v>145</v>
      </c>
      <c r="I22" s="9" t="s">
        <v>130</v>
      </c>
      <c r="J22" s="9" t="s">
        <v>147</v>
      </c>
      <c r="K22" s="9" t="s">
        <v>128</v>
      </c>
      <c r="L22" s="7">
        <v>33</v>
      </c>
      <c r="M22" s="7">
        <v>13</v>
      </c>
      <c r="N22" s="7">
        <v>12</v>
      </c>
      <c r="O22" s="7">
        <v>4</v>
      </c>
      <c r="P22" s="7">
        <v>7</v>
      </c>
      <c r="Q22" s="7">
        <v>8</v>
      </c>
      <c r="R22" s="7">
        <v>4</v>
      </c>
      <c r="S22" s="8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5" customFormat="1" ht="12.75" customHeight="1" x14ac:dyDescent="0.2">
      <c r="A23" s="15" t="s">
        <v>60</v>
      </c>
      <c r="B23" s="12" t="s">
        <v>83</v>
      </c>
      <c r="C23" s="10" t="s">
        <v>110</v>
      </c>
      <c r="D23" s="11">
        <v>25328100</v>
      </c>
      <c r="E23" s="11">
        <v>10000000</v>
      </c>
      <c r="F23" s="6" t="s">
        <v>144</v>
      </c>
      <c r="G23" s="9"/>
      <c r="H23" s="9"/>
      <c r="I23" s="9"/>
      <c r="J23" s="9" t="s">
        <v>163</v>
      </c>
      <c r="K23" s="9" t="s">
        <v>128</v>
      </c>
      <c r="L23" s="7">
        <v>20</v>
      </c>
      <c r="M23" s="7">
        <v>12</v>
      </c>
      <c r="N23" s="7">
        <v>9</v>
      </c>
      <c r="O23" s="7">
        <v>3</v>
      </c>
      <c r="P23" s="7">
        <v>7</v>
      </c>
      <c r="Q23" s="7">
        <v>6</v>
      </c>
      <c r="R23" s="7">
        <v>5</v>
      </c>
      <c r="S23" s="8">
        <f t="shared" si="0"/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5" customFormat="1" ht="12.75" customHeight="1" x14ac:dyDescent="0.2">
      <c r="A24" s="15" t="s">
        <v>61</v>
      </c>
      <c r="B24" s="12" t="s">
        <v>87</v>
      </c>
      <c r="C24" s="10" t="s">
        <v>111</v>
      </c>
      <c r="D24" s="11">
        <v>91674000</v>
      </c>
      <c r="E24" s="11">
        <v>20000000</v>
      </c>
      <c r="F24" s="11" t="s">
        <v>132</v>
      </c>
      <c r="G24" s="9" t="s">
        <v>128</v>
      </c>
      <c r="H24" s="9"/>
      <c r="I24" s="9"/>
      <c r="J24" s="9" t="s">
        <v>152</v>
      </c>
      <c r="K24" s="9" t="s">
        <v>128</v>
      </c>
      <c r="L24" s="7">
        <v>33</v>
      </c>
      <c r="M24" s="7">
        <v>14</v>
      </c>
      <c r="N24" s="7">
        <v>13</v>
      </c>
      <c r="O24" s="7">
        <v>5</v>
      </c>
      <c r="P24" s="7">
        <v>7</v>
      </c>
      <c r="Q24" s="7">
        <v>9</v>
      </c>
      <c r="R24" s="7">
        <v>4</v>
      </c>
      <c r="S24" s="8">
        <f t="shared" si="0"/>
        <v>85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5" customFormat="1" ht="12.75" customHeight="1" x14ac:dyDescent="0.2">
      <c r="A25" s="15" t="s">
        <v>62</v>
      </c>
      <c r="B25" s="12" t="s">
        <v>88</v>
      </c>
      <c r="C25" s="10" t="s">
        <v>112</v>
      </c>
      <c r="D25" s="11">
        <v>14980000</v>
      </c>
      <c r="E25" s="11">
        <v>2800000</v>
      </c>
      <c r="F25" s="6"/>
      <c r="G25" s="9"/>
      <c r="H25" s="9" t="s">
        <v>129</v>
      </c>
      <c r="I25" s="9" t="s">
        <v>128</v>
      </c>
      <c r="J25" s="9" t="s">
        <v>138</v>
      </c>
      <c r="K25" s="9" t="s">
        <v>128</v>
      </c>
      <c r="L25" s="7">
        <v>19</v>
      </c>
      <c r="M25" s="7">
        <v>10</v>
      </c>
      <c r="N25" s="7">
        <v>9</v>
      </c>
      <c r="O25" s="7">
        <v>3</v>
      </c>
      <c r="P25" s="7">
        <v>5</v>
      </c>
      <c r="Q25" s="7">
        <v>5</v>
      </c>
      <c r="R25" s="7">
        <v>3</v>
      </c>
      <c r="S25" s="8">
        <f t="shared" si="0"/>
        <v>54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5" customFormat="1" x14ac:dyDescent="0.2">
      <c r="A26" s="15" t="s">
        <v>63</v>
      </c>
      <c r="B26" s="12" t="s">
        <v>89</v>
      </c>
      <c r="C26" s="10" t="s">
        <v>113</v>
      </c>
      <c r="D26" s="11">
        <v>56985150</v>
      </c>
      <c r="E26" s="11">
        <v>14000000</v>
      </c>
      <c r="F26" s="11" t="s">
        <v>127</v>
      </c>
      <c r="G26" s="9" t="s">
        <v>128</v>
      </c>
      <c r="H26" s="9" t="s">
        <v>144</v>
      </c>
      <c r="I26" s="9"/>
      <c r="J26" s="9" t="s">
        <v>139</v>
      </c>
      <c r="K26" s="9" t="s">
        <v>128</v>
      </c>
      <c r="L26" s="7">
        <v>28</v>
      </c>
      <c r="M26" s="7">
        <v>14</v>
      </c>
      <c r="N26" s="7">
        <v>11</v>
      </c>
      <c r="O26" s="7">
        <v>4</v>
      </c>
      <c r="P26" s="7">
        <v>6</v>
      </c>
      <c r="Q26" s="7">
        <v>8</v>
      </c>
      <c r="R26" s="7">
        <v>4</v>
      </c>
      <c r="S26" s="8">
        <f t="shared" si="0"/>
        <v>75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5" customFormat="1" ht="12.75" customHeight="1" x14ac:dyDescent="0.2">
      <c r="A27" s="15" t="s">
        <v>64</v>
      </c>
      <c r="B27" s="12" t="s">
        <v>90</v>
      </c>
      <c r="C27" s="10" t="s">
        <v>114</v>
      </c>
      <c r="D27" s="11">
        <v>99914950</v>
      </c>
      <c r="E27" s="11">
        <v>13500000</v>
      </c>
      <c r="F27" s="6" t="s">
        <v>170</v>
      </c>
      <c r="G27" s="9"/>
      <c r="H27" s="9"/>
      <c r="I27" s="9"/>
      <c r="J27" s="9" t="s">
        <v>149</v>
      </c>
      <c r="K27" s="9" t="s">
        <v>128</v>
      </c>
      <c r="L27" s="7">
        <v>17</v>
      </c>
      <c r="M27" s="7">
        <v>12</v>
      </c>
      <c r="N27" s="7">
        <v>10</v>
      </c>
      <c r="O27" s="7">
        <v>3</v>
      </c>
      <c r="P27" s="7">
        <v>5</v>
      </c>
      <c r="Q27" s="7">
        <v>5</v>
      </c>
      <c r="R27" s="7">
        <v>4</v>
      </c>
      <c r="S27" s="8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5" customFormat="1" ht="12.75" customHeight="1" x14ac:dyDescent="0.2">
      <c r="A28" s="15" t="s">
        <v>65</v>
      </c>
      <c r="B28" s="12" t="s">
        <v>91</v>
      </c>
      <c r="C28" s="10" t="s">
        <v>115</v>
      </c>
      <c r="D28" s="11">
        <v>31744872</v>
      </c>
      <c r="E28" s="11">
        <v>10000000</v>
      </c>
      <c r="F28" s="11"/>
      <c r="G28" s="9"/>
      <c r="H28" s="9" t="s">
        <v>146</v>
      </c>
      <c r="I28" s="9" t="s">
        <v>128</v>
      </c>
      <c r="J28" s="9" t="s">
        <v>154</v>
      </c>
      <c r="K28" s="9" t="s">
        <v>128</v>
      </c>
      <c r="L28" s="7">
        <v>24</v>
      </c>
      <c r="M28" s="7">
        <v>11</v>
      </c>
      <c r="N28" s="7">
        <v>11</v>
      </c>
      <c r="O28" s="7">
        <v>5</v>
      </c>
      <c r="P28" s="7">
        <v>8</v>
      </c>
      <c r="Q28" s="7">
        <v>8</v>
      </c>
      <c r="R28" s="7">
        <v>4</v>
      </c>
      <c r="S28" s="8">
        <f t="shared" si="0"/>
        <v>71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5" customFormat="1" ht="12.75" customHeight="1" x14ac:dyDescent="0.2">
      <c r="A29" s="15" t="s">
        <v>66</v>
      </c>
      <c r="B29" s="12" t="s">
        <v>92</v>
      </c>
      <c r="C29" s="10" t="s">
        <v>116</v>
      </c>
      <c r="D29" s="11">
        <v>24086550</v>
      </c>
      <c r="E29" s="11">
        <v>6000000</v>
      </c>
      <c r="F29" s="11" t="s">
        <v>159</v>
      </c>
      <c r="G29" s="9" t="s">
        <v>128</v>
      </c>
      <c r="H29" s="9" t="s">
        <v>169</v>
      </c>
      <c r="I29" s="9" t="s">
        <v>128</v>
      </c>
      <c r="J29" s="9" t="s">
        <v>134</v>
      </c>
      <c r="K29" s="9" t="s">
        <v>128</v>
      </c>
      <c r="L29" s="7">
        <v>35</v>
      </c>
      <c r="M29" s="7">
        <v>13</v>
      </c>
      <c r="N29" s="7">
        <v>13</v>
      </c>
      <c r="O29" s="7">
        <v>4</v>
      </c>
      <c r="P29" s="7">
        <v>7</v>
      </c>
      <c r="Q29" s="7">
        <v>9</v>
      </c>
      <c r="R29" s="7">
        <v>4</v>
      </c>
      <c r="S29" s="8">
        <f t="shared" si="0"/>
        <v>85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5" customFormat="1" ht="12.75" customHeight="1" x14ac:dyDescent="0.2">
      <c r="A30" s="15" t="s">
        <v>67</v>
      </c>
      <c r="B30" s="12" t="s">
        <v>93</v>
      </c>
      <c r="C30" s="10" t="s">
        <v>117</v>
      </c>
      <c r="D30" s="11">
        <v>20301288</v>
      </c>
      <c r="E30" s="11">
        <v>2000000</v>
      </c>
      <c r="F30" s="6" t="s">
        <v>137</v>
      </c>
      <c r="G30" s="9" t="s">
        <v>128</v>
      </c>
      <c r="H30" s="9"/>
      <c r="I30" s="9"/>
      <c r="J30" s="9" t="s">
        <v>153</v>
      </c>
      <c r="K30" s="9" t="s">
        <v>128</v>
      </c>
      <c r="L30" s="7">
        <v>14</v>
      </c>
      <c r="M30" s="7">
        <v>10</v>
      </c>
      <c r="N30" s="7">
        <v>9</v>
      </c>
      <c r="O30" s="7">
        <v>4</v>
      </c>
      <c r="P30" s="7">
        <v>7</v>
      </c>
      <c r="Q30" s="7">
        <v>9</v>
      </c>
      <c r="R30" s="7">
        <v>2</v>
      </c>
      <c r="S30" s="8">
        <f t="shared" si="0"/>
        <v>55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5" customFormat="1" x14ac:dyDescent="0.2">
      <c r="A31" s="15" t="s">
        <v>68</v>
      </c>
      <c r="B31" s="12" t="s">
        <v>94</v>
      </c>
      <c r="C31" s="10" t="s">
        <v>118</v>
      </c>
      <c r="D31" s="11">
        <v>56059323</v>
      </c>
      <c r="E31" s="11">
        <v>15000000</v>
      </c>
      <c r="F31" s="6" t="s">
        <v>161</v>
      </c>
      <c r="G31" s="9" t="s">
        <v>128</v>
      </c>
      <c r="H31" s="9" t="s">
        <v>160</v>
      </c>
      <c r="I31" s="9" t="s">
        <v>128</v>
      </c>
      <c r="J31" s="9" t="s">
        <v>141</v>
      </c>
      <c r="K31" s="9" t="s">
        <v>130</v>
      </c>
      <c r="L31" s="7">
        <v>30</v>
      </c>
      <c r="M31" s="7">
        <v>13</v>
      </c>
      <c r="N31" s="7">
        <v>12</v>
      </c>
      <c r="O31" s="7">
        <v>4</v>
      </c>
      <c r="P31" s="7">
        <v>8</v>
      </c>
      <c r="Q31" s="7">
        <v>9</v>
      </c>
      <c r="R31" s="7">
        <v>4</v>
      </c>
      <c r="S31" s="8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5" customFormat="1" ht="12.75" customHeight="1" x14ac:dyDescent="0.2">
      <c r="A32" s="15" t="s">
        <v>69</v>
      </c>
      <c r="B32" s="12" t="s">
        <v>49</v>
      </c>
      <c r="C32" s="10" t="s">
        <v>119</v>
      </c>
      <c r="D32" s="11">
        <v>46467751</v>
      </c>
      <c r="E32" s="11">
        <v>14000000</v>
      </c>
      <c r="F32" s="6" t="s">
        <v>129</v>
      </c>
      <c r="G32" s="9" t="s">
        <v>130</v>
      </c>
      <c r="H32" s="9" t="s">
        <v>144</v>
      </c>
      <c r="I32" s="9"/>
      <c r="J32" s="9" t="s">
        <v>165</v>
      </c>
      <c r="K32" s="9" t="s">
        <v>130</v>
      </c>
      <c r="L32" s="7">
        <v>22</v>
      </c>
      <c r="M32" s="7">
        <v>12</v>
      </c>
      <c r="N32" s="7">
        <v>9</v>
      </c>
      <c r="O32" s="7">
        <v>4</v>
      </c>
      <c r="P32" s="7">
        <v>9</v>
      </c>
      <c r="Q32" s="7">
        <v>9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5" customFormat="1" ht="12.75" customHeight="1" x14ac:dyDescent="0.2">
      <c r="A33" s="15" t="s">
        <v>70</v>
      </c>
      <c r="B33" s="12" t="s">
        <v>48</v>
      </c>
      <c r="C33" s="10" t="s">
        <v>120</v>
      </c>
      <c r="D33" s="11">
        <v>30500000</v>
      </c>
      <c r="E33" s="11">
        <v>11000000</v>
      </c>
      <c r="F33" s="6" t="s">
        <v>143</v>
      </c>
      <c r="G33" s="9" t="s">
        <v>128</v>
      </c>
      <c r="H33" s="9" t="s">
        <v>135</v>
      </c>
      <c r="I33" s="9" t="s">
        <v>128</v>
      </c>
      <c r="J33" s="9" t="s">
        <v>165</v>
      </c>
      <c r="K33" s="9" t="s">
        <v>128</v>
      </c>
      <c r="L33" s="7">
        <v>28</v>
      </c>
      <c r="M33" s="7">
        <v>10</v>
      </c>
      <c r="N33" s="7">
        <v>10</v>
      </c>
      <c r="O33" s="7">
        <v>4</v>
      </c>
      <c r="P33" s="7">
        <v>9</v>
      </c>
      <c r="Q33" s="7">
        <v>9</v>
      </c>
      <c r="R33" s="7">
        <v>4</v>
      </c>
      <c r="S33" s="8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5" customFormat="1" ht="12.75" customHeight="1" x14ac:dyDescent="0.2">
      <c r="A34" s="15" t="s">
        <v>71</v>
      </c>
      <c r="B34" s="12" t="s">
        <v>95</v>
      </c>
      <c r="C34" s="10" t="s">
        <v>121</v>
      </c>
      <c r="D34" s="11">
        <v>33937500</v>
      </c>
      <c r="E34" s="11">
        <v>4000000</v>
      </c>
      <c r="F34" s="11" t="s">
        <v>137</v>
      </c>
      <c r="G34" s="9" t="s">
        <v>128</v>
      </c>
      <c r="H34" s="9"/>
      <c r="I34" s="9"/>
      <c r="J34" s="9" t="s">
        <v>139</v>
      </c>
      <c r="K34" s="9" t="s">
        <v>128</v>
      </c>
      <c r="L34" s="7">
        <v>32</v>
      </c>
      <c r="M34" s="7">
        <v>11</v>
      </c>
      <c r="N34" s="7">
        <v>12</v>
      </c>
      <c r="O34" s="7">
        <v>5</v>
      </c>
      <c r="P34" s="7">
        <v>9</v>
      </c>
      <c r="Q34" s="7">
        <v>10</v>
      </c>
      <c r="R34" s="7">
        <v>4</v>
      </c>
      <c r="S34" s="8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5" customFormat="1" ht="12.75" customHeight="1" x14ac:dyDescent="0.2">
      <c r="A35" s="15" t="s">
        <v>72</v>
      </c>
      <c r="B35" s="12" t="s">
        <v>96</v>
      </c>
      <c r="C35" s="10" t="s">
        <v>122</v>
      </c>
      <c r="D35" s="11">
        <v>29910750</v>
      </c>
      <c r="E35" s="11">
        <v>12000000</v>
      </c>
      <c r="F35" s="6" t="s">
        <v>160</v>
      </c>
      <c r="G35" s="9" t="s">
        <v>128</v>
      </c>
      <c r="H35" s="9" t="s">
        <v>164</v>
      </c>
      <c r="I35" s="9" t="s">
        <v>128</v>
      </c>
      <c r="J35" s="9" t="s">
        <v>168</v>
      </c>
      <c r="K35" s="9"/>
      <c r="L35" s="7">
        <v>34</v>
      </c>
      <c r="M35" s="7">
        <v>12</v>
      </c>
      <c r="N35" s="7">
        <v>10</v>
      </c>
      <c r="O35" s="7">
        <v>4</v>
      </c>
      <c r="P35" s="7">
        <v>8</v>
      </c>
      <c r="Q35" s="7">
        <v>9</v>
      </c>
      <c r="R35" s="7">
        <v>3</v>
      </c>
      <c r="S35" s="8">
        <f t="shared" si="0"/>
        <v>80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5" customFormat="1" ht="12.75" customHeight="1" x14ac:dyDescent="0.2">
      <c r="A36" s="15" t="s">
        <v>73</v>
      </c>
      <c r="B36" s="12" t="s">
        <v>97</v>
      </c>
      <c r="C36" s="10" t="s">
        <v>123</v>
      </c>
      <c r="D36" s="11">
        <v>25743700</v>
      </c>
      <c r="E36" s="11">
        <v>10000000</v>
      </c>
      <c r="F36" s="13" t="s">
        <v>151</v>
      </c>
      <c r="G36" s="9" t="s">
        <v>130</v>
      </c>
      <c r="H36" s="9" t="s">
        <v>170</v>
      </c>
      <c r="I36" s="9" t="s">
        <v>128</v>
      </c>
      <c r="J36" s="9" t="s">
        <v>156</v>
      </c>
      <c r="K36" s="9" t="s">
        <v>130</v>
      </c>
      <c r="L36" s="7">
        <v>29</v>
      </c>
      <c r="M36" s="7">
        <v>10</v>
      </c>
      <c r="N36" s="7">
        <v>10</v>
      </c>
      <c r="O36" s="7">
        <v>5</v>
      </c>
      <c r="P36" s="7">
        <v>7</v>
      </c>
      <c r="Q36" s="7">
        <v>9</v>
      </c>
      <c r="R36" s="7">
        <v>4</v>
      </c>
      <c r="S36" s="8">
        <f t="shared" si="0"/>
        <v>74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5" customFormat="1" ht="12.75" customHeight="1" x14ac:dyDescent="0.2">
      <c r="A37" s="15" t="s">
        <v>74</v>
      </c>
      <c r="B37" s="12" t="s">
        <v>98</v>
      </c>
      <c r="C37" s="10" t="s">
        <v>124</v>
      </c>
      <c r="D37" s="11">
        <v>35000000</v>
      </c>
      <c r="E37" s="11">
        <v>10000000</v>
      </c>
      <c r="F37" s="13" t="s">
        <v>161</v>
      </c>
      <c r="G37" s="9" t="s">
        <v>130</v>
      </c>
      <c r="H37" s="9" t="s">
        <v>160</v>
      </c>
      <c r="I37" s="9" t="s">
        <v>128</v>
      </c>
      <c r="J37" s="9" t="s">
        <v>153</v>
      </c>
      <c r="K37" s="9" t="s">
        <v>128</v>
      </c>
      <c r="L37" s="7">
        <v>24</v>
      </c>
      <c r="M37" s="7">
        <v>13</v>
      </c>
      <c r="N37" s="7">
        <v>8</v>
      </c>
      <c r="O37" s="7">
        <v>5</v>
      </c>
      <c r="P37" s="7">
        <v>6</v>
      </c>
      <c r="Q37" s="7">
        <v>6</v>
      </c>
      <c r="R37" s="7">
        <v>4</v>
      </c>
      <c r="S37" s="8">
        <f t="shared" si="0"/>
        <v>66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5" customFormat="1" ht="12.75" customHeight="1" x14ac:dyDescent="0.2">
      <c r="A38" s="15" t="s">
        <v>75</v>
      </c>
      <c r="B38" s="12" t="s">
        <v>99</v>
      </c>
      <c r="C38" s="10" t="s">
        <v>125</v>
      </c>
      <c r="D38" s="11">
        <v>28266000</v>
      </c>
      <c r="E38" s="11">
        <v>10000000</v>
      </c>
      <c r="F38" s="13" t="s">
        <v>169</v>
      </c>
      <c r="G38" s="9" t="s">
        <v>130</v>
      </c>
      <c r="H38" s="9" t="s">
        <v>140</v>
      </c>
      <c r="I38" s="9" t="s">
        <v>128</v>
      </c>
      <c r="J38" s="9" t="s">
        <v>141</v>
      </c>
      <c r="K38" s="9" t="s">
        <v>128</v>
      </c>
      <c r="L38" s="7">
        <v>29</v>
      </c>
      <c r="M38" s="7">
        <v>11</v>
      </c>
      <c r="N38" s="7">
        <v>10</v>
      </c>
      <c r="O38" s="7">
        <v>5</v>
      </c>
      <c r="P38" s="7">
        <v>8</v>
      </c>
      <c r="Q38" s="7">
        <v>8</v>
      </c>
      <c r="R38" s="7">
        <v>3</v>
      </c>
      <c r="S38" s="8">
        <f t="shared" si="0"/>
        <v>74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5" customFormat="1" x14ac:dyDescent="0.2">
      <c r="A39" s="15" t="s">
        <v>76</v>
      </c>
      <c r="B39" s="12" t="s">
        <v>100</v>
      </c>
      <c r="C39" s="10" t="s">
        <v>126</v>
      </c>
      <c r="D39" s="11">
        <v>27700000</v>
      </c>
      <c r="E39" s="11">
        <v>10000000</v>
      </c>
      <c r="F39" s="13" t="s">
        <v>164</v>
      </c>
      <c r="G39" s="9" t="s">
        <v>128</v>
      </c>
      <c r="H39" s="9" t="s">
        <v>158</v>
      </c>
      <c r="I39" s="9" t="s">
        <v>128</v>
      </c>
      <c r="J39" s="9" t="s">
        <v>148</v>
      </c>
      <c r="K39" s="9" t="s">
        <v>130</v>
      </c>
      <c r="L39" s="7">
        <v>29</v>
      </c>
      <c r="M39" s="7">
        <v>12</v>
      </c>
      <c r="N39" s="7">
        <v>11</v>
      </c>
      <c r="O39" s="7">
        <v>3</v>
      </c>
      <c r="P39" s="7">
        <v>8</v>
      </c>
      <c r="Q39" s="7">
        <v>7</v>
      </c>
      <c r="R39" s="7">
        <v>3</v>
      </c>
      <c r="S39" s="8">
        <f t="shared" si="0"/>
        <v>73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x14ac:dyDescent="0.3">
      <c r="D40" s="19"/>
      <c r="E40" s="19"/>
      <c r="F40" s="19"/>
    </row>
    <row r="41" spans="1:85" x14ac:dyDescent="0.3">
      <c r="E41" s="19"/>
      <c r="F41" s="19"/>
      <c r="G41" s="19"/>
      <c r="H41" s="1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D6BAD7A0-0E42-41AE-8236-FCFCFE5A4769}">
      <formula1>40</formula1>
    </dataValidation>
    <dataValidation type="decimal" operator="lessThanOrEqual" allowBlank="1" showInputMessage="1" showErrorMessage="1" error="max. 15" sqref="M13:N39" xr:uid="{05D57CEE-EABF-4CCC-9860-6957FF12689E}">
      <formula1>15</formula1>
    </dataValidation>
    <dataValidation type="decimal" operator="lessThanOrEqual" allowBlank="1" showInputMessage="1" showErrorMessage="1" error="max. 10" sqref="P13:Q39" xr:uid="{4EC75C20-3B5C-4518-B794-0218701D08BF}">
      <formula1>10</formula1>
    </dataValidation>
    <dataValidation type="decimal" operator="lessThanOrEqual" allowBlank="1" showInputMessage="1" showErrorMessage="1" error="max. 5" sqref="O13:O39 R13:R39" xr:uid="{A3962D3A-B4C6-43CF-8EFA-CC6566849FDB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CF5F-D663-4773-8457-6443F358B67D}">
  <dimension ref="A1:CG41"/>
  <sheetViews>
    <sheetView zoomScale="60" zoomScaleNormal="60" workbookViewId="0">
      <selection activeCell="S41" sqref="S4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41</v>
      </c>
    </row>
    <row r="2" spans="1:85" ht="14.4" x14ac:dyDescent="0.3">
      <c r="A2" s="4" t="s">
        <v>42</v>
      </c>
      <c r="D2" s="4" t="s">
        <v>28</v>
      </c>
    </row>
    <row r="3" spans="1:85" ht="14.4" x14ac:dyDescent="0.3">
      <c r="A3" s="4" t="s">
        <v>40</v>
      </c>
      <c r="D3" s="2" t="s">
        <v>39</v>
      </c>
    </row>
    <row r="4" spans="1:85" ht="14.4" x14ac:dyDescent="0.3">
      <c r="A4" s="4" t="s">
        <v>43</v>
      </c>
      <c r="D4" s="2" t="s">
        <v>27</v>
      </c>
    </row>
    <row r="5" spans="1:85" ht="12.6" x14ac:dyDescent="0.3">
      <c r="A5" s="4" t="s">
        <v>44</v>
      </c>
      <c r="D5" s="2" t="s">
        <v>26</v>
      </c>
    </row>
    <row r="6" spans="1:85" ht="14.4" x14ac:dyDescent="0.3">
      <c r="A6" s="4" t="s">
        <v>45</v>
      </c>
    </row>
    <row r="7" spans="1:85" ht="12.6" x14ac:dyDescent="0.3">
      <c r="A7" s="4" t="s">
        <v>25</v>
      </c>
      <c r="D7" s="4" t="s">
        <v>29</v>
      </c>
    </row>
    <row r="8" spans="1:85" ht="38.4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85" ht="12.6" x14ac:dyDescent="0.3">
      <c r="A9" s="4"/>
    </row>
    <row r="10" spans="1:85" ht="26.4" customHeight="1" x14ac:dyDescent="0.3">
      <c r="A10" s="31" t="s">
        <v>0</v>
      </c>
      <c r="B10" s="31" t="s">
        <v>1</v>
      </c>
      <c r="C10" s="31" t="s">
        <v>20</v>
      </c>
      <c r="D10" s="31" t="s">
        <v>13</v>
      </c>
      <c r="E10" s="34" t="s">
        <v>2</v>
      </c>
      <c r="F10" s="31" t="s">
        <v>36</v>
      </c>
      <c r="G10" s="31"/>
      <c r="H10" s="31" t="s">
        <v>37</v>
      </c>
      <c r="I10" s="31"/>
      <c r="J10" s="31" t="s">
        <v>38</v>
      </c>
      <c r="K10" s="31"/>
      <c r="L10" s="31" t="s">
        <v>16</v>
      </c>
      <c r="M10" s="31" t="s">
        <v>14</v>
      </c>
      <c r="N10" s="31" t="s">
        <v>17</v>
      </c>
      <c r="O10" s="31" t="s">
        <v>33</v>
      </c>
      <c r="P10" s="31" t="s">
        <v>34</v>
      </c>
      <c r="Q10" s="31" t="s">
        <v>35</v>
      </c>
      <c r="R10" s="31" t="s">
        <v>3</v>
      </c>
      <c r="S10" s="31" t="s">
        <v>4</v>
      </c>
    </row>
    <row r="11" spans="1:85" ht="59.4" customHeight="1" x14ac:dyDescent="0.3">
      <c r="A11" s="33"/>
      <c r="B11" s="33"/>
      <c r="C11" s="33"/>
      <c r="D11" s="33"/>
      <c r="E11" s="3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85" ht="28.95" customHeight="1" x14ac:dyDescent="0.3">
      <c r="A12" s="33"/>
      <c r="B12" s="33"/>
      <c r="C12" s="33"/>
      <c r="D12" s="33"/>
      <c r="E12" s="35"/>
      <c r="F12" s="24" t="s">
        <v>30</v>
      </c>
      <c r="G12" s="23" t="s">
        <v>31</v>
      </c>
      <c r="H12" s="23" t="s">
        <v>30</v>
      </c>
      <c r="I12" s="23" t="s">
        <v>31</v>
      </c>
      <c r="J12" s="23" t="s">
        <v>30</v>
      </c>
      <c r="K12" s="23" t="s">
        <v>31</v>
      </c>
      <c r="L12" s="23" t="s">
        <v>32</v>
      </c>
      <c r="M12" s="23" t="s">
        <v>22</v>
      </c>
      <c r="N12" s="23" t="s">
        <v>22</v>
      </c>
      <c r="O12" s="23" t="s">
        <v>23</v>
      </c>
      <c r="P12" s="23" t="s">
        <v>24</v>
      </c>
      <c r="Q12" s="23" t="s">
        <v>24</v>
      </c>
      <c r="R12" s="23" t="s">
        <v>23</v>
      </c>
      <c r="S12" s="23"/>
    </row>
    <row r="13" spans="1:85" s="5" customFormat="1" ht="12.75" customHeight="1" x14ac:dyDescent="0.2">
      <c r="A13" s="15" t="s">
        <v>50</v>
      </c>
      <c r="B13" s="12" t="s">
        <v>77</v>
      </c>
      <c r="C13" s="10" t="s">
        <v>101</v>
      </c>
      <c r="D13" s="11">
        <v>36815214</v>
      </c>
      <c r="E13" s="11">
        <v>13000000</v>
      </c>
      <c r="F13" s="21" t="s">
        <v>158</v>
      </c>
      <c r="G13" s="18" t="s">
        <v>128</v>
      </c>
      <c r="H13" s="18" t="s">
        <v>157</v>
      </c>
      <c r="I13" s="18" t="s">
        <v>128</v>
      </c>
      <c r="J13" s="18" t="s">
        <v>165</v>
      </c>
      <c r="K13" s="18" t="s">
        <v>128</v>
      </c>
      <c r="L13" s="7">
        <v>30</v>
      </c>
      <c r="M13" s="7">
        <v>13</v>
      </c>
      <c r="N13" s="7">
        <v>10</v>
      </c>
      <c r="O13" s="7">
        <v>4</v>
      </c>
      <c r="P13" s="7">
        <v>8</v>
      </c>
      <c r="Q13" s="7">
        <v>7</v>
      </c>
      <c r="R13" s="7">
        <v>4</v>
      </c>
      <c r="S13" s="8">
        <f>SUM(L13:R13)</f>
        <v>76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5" customFormat="1" ht="12.75" customHeight="1" x14ac:dyDescent="0.2">
      <c r="A14" s="15" t="s">
        <v>51</v>
      </c>
      <c r="B14" s="12" t="s">
        <v>78</v>
      </c>
      <c r="C14" s="10" t="s">
        <v>102</v>
      </c>
      <c r="D14" s="11">
        <v>49308775</v>
      </c>
      <c r="E14" s="11">
        <v>12500000</v>
      </c>
      <c r="F14" s="6"/>
      <c r="G14" s="9"/>
      <c r="H14" s="9"/>
      <c r="I14" s="9"/>
      <c r="J14" s="9" t="s">
        <v>142</v>
      </c>
      <c r="K14" s="9" t="s">
        <v>128</v>
      </c>
      <c r="L14" s="7">
        <v>15</v>
      </c>
      <c r="M14" s="7">
        <v>13</v>
      </c>
      <c r="N14" s="7">
        <v>7</v>
      </c>
      <c r="O14" s="7">
        <v>4</v>
      </c>
      <c r="P14" s="7">
        <v>8</v>
      </c>
      <c r="Q14" s="7">
        <v>8</v>
      </c>
      <c r="R14" s="7">
        <v>4</v>
      </c>
      <c r="S14" s="8">
        <f t="shared" ref="S14:S39" si="0">SUM(L14:R14)</f>
        <v>59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5" customFormat="1" ht="12.75" customHeight="1" x14ac:dyDescent="0.2">
      <c r="A15" s="15" t="s">
        <v>52</v>
      </c>
      <c r="B15" s="12" t="s">
        <v>79</v>
      </c>
      <c r="C15" s="10" t="s">
        <v>103</v>
      </c>
      <c r="D15" s="11">
        <v>37022320</v>
      </c>
      <c r="E15" s="11">
        <v>14000000</v>
      </c>
      <c r="F15" s="6" t="s">
        <v>166</v>
      </c>
      <c r="G15" s="9" t="s">
        <v>128</v>
      </c>
      <c r="H15" s="9"/>
      <c r="I15" s="9"/>
      <c r="J15" s="9" t="s">
        <v>131</v>
      </c>
      <c r="K15" s="9" t="s">
        <v>128</v>
      </c>
      <c r="L15" s="7">
        <v>35</v>
      </c>
      <c r="M15" s="7">
        <v>13</v>
      </c>
      <c r="N15" s="7">
        <v>12</v>
      </c>
      <c r="O15" s="7">
        <v>5</v>
      </c>
      <c r="P15" s="7">
        <v>9</v>
      </c>
      <c r="Q15" s="7">
        <v>9</v>
      </c>
      <c r="R15" s="7">
        <v>5</v>
      </c>
      <c r="S15" s="8">
        <f t="shared" si="0"/>
        <v>88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/>
      <c r="G16" s="9"/>
      <c r="H16" s="9" t="s">
        <v>167</v>
      </c>
      <c r="I16" s="9" t="s">
        <v>128</v>
      </c>
      <c r="J16" s="9" t="s">
        <v>168</v>
      </c>
      <c r="K16" s="9"/>
      <c r="L16" s="7">
        <v>38</v>
      </c>
      <c r="M16" s="7">
        <v>14</v>
      </c>
      <c r="N16" s="7">
        <v>14</v>
      </c>
      <c r="O16" s="7">
        <v>5</v>
      </c>
      <c r="P16" s="7">
        <v>9</v>
      </c>
      <c r="Q16" s="7">
        <v>10</v>
      </c>
      <c r="R16" s="7">
        <v>4</v>
      </c>
      <c r="S16" s="8">
        <f t="shared" si="0"/>
        <v>94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5" customFormat="1" ht="12.75" customHeight="1" x14ac:dyDescent="0.2">
      <c r="A17" s="15" t="s">
        <v>54</v>
      </c>
      <c r="B17" s="12" t="s">
        <v>81</v>
      </c>
      <c r="C17" s="10" t="s">
        <v>105</v>
      </c>
      <c r="D17" s="11">
        <v>9061700</v>
      </c>
      <c r="E17" s="11">
        <v>3000000</v>
      </c>
      <c r="F17" s="6" t="s">
        <v>144</v>
      </c>
      <c r="G17" s="9"/>
      <c r="H17" s="9" t="s">
        <v>162</v>
      </c>
      <c r="I17" s="9" t="s">
        <v>128</v>
      </c>
      <c r="J17" s="9" t="s">
        <v>152</v>
      </c>
      <c r="K17" s="9" t="s">
        <v>128</v>
      </c>
      <c r="L17" s="7">
        <v>10</v>
      </c>
      <c r="M17" s="7">
        <v>8</v>
      </c>
      <c r="N17" s="7">
        <v>8</v>
      </c>
      <c r="O17" s="7">
        <v>3</v>
      </c>
      <c r="P17" s="7">
        <v>5</v>
      </c>
      <c r="Q17" s="7">
        <v>5</v>
      </c>
      <c r="R17" s="7">
        <v>4</v>
      </c>
      <c r="S17" s="8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5" customFormat="1" x14ac:dyDescent="0.2">
      <c r="A18" s="15" t="s">
        <v>55</v>
      </c>
      <c r="B18" s="12" t="s">
        <v>82</v>
      </c>
      <c r="C18" s="10" t="s">
        <v>106</v>
      </c>
      <c r="D18" s="11">
        <v>79530441</v>
      </c>
      <c r="E18" s="11">
        <v>20000000</v>
      </c>
      <c r="G18" s="9"/>
      <c r="H18" s="9" t="s">
        <v>143</v>
      </c>
      <c r="I18" s="9" t="s">
        <v>128</v>
      </c>
      <c r="J18" s="11" t="s">
        <v>150</v>
      </c>
      <c r="K18" s="9" t="s">
        <v>128</v>
      </c>
      <c r="L18" s="7">
        <v>30</v>
      </c>
      <c r="M18" s="7">
        <v>13</v>
      </c>
      <c r="N18" s="7">
        <v>10</v>
      </c>
      <c r="O18" s="7">
        <v>4</v>
      </c>
      <c r="P18" s="7">
        <v>6</v>
      </c>
      <c r="Q18" s="7">
        <v>7</v>
      </c>
      <c r="R18" s="7">
        <v>5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5" customFormat="1" ht="12.75" customHeight="1" x14ac:dyDescent="0.2">
      <c r="A19" s="15" t="s">
        <v>56</v>
      </c>
      <c r="B19" s="12" t="s">
        <v>83</v>
      </c>
      <c r="C19" s="10" t="s">
        <v>107</v>
      </c>
      <c r="D19" s="11">
        <v>35575063</v>
      </c>
      <c r="E19" s="11">
        <v>14500000</v>
      </c>
      <c r="F19" s="6" t="s">
        <v>135</v>
      </c>
      <c r="G19" s="9" t="s">
        <v>128</v>
      </c>
      <c r="H19" s="9"/>
      <c r="I19" s="9"/>
      <c r="J19" s="9" t="s">
        <v>154</v>
      </c>
      <c r="K19" s="9" t="s">
        <v>128</v>
      </c>
      <c r="L19" s="7">
        <v>35</v>
      </c>
      <c r="M19" s="7">
        <v>13</v>
      </c>
      <c r="N19" s="7">
        <v>12</v>
      </c>
      <c r="O19" s="7">
        <v>5</v>
      </c>
      <c r="P19" s="7">
        <v>9</v>
      </c>
      <c r="Q19" s="7">
        <v>9</v>
      </c>
      <c r="R19" s="7">
        <v>5</v>
      </c>
      <c r="S19" s="8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5" customFormat="1" ht="12.75" customHeight="1" x14ac:dyDescent="0.2">
      <c r="A20" s="15" t="s">
        <v>57</v>
      </c>
      <c r="B20" s="12" t="s">
        <v>84</v>
      </c>
      <c r="C20" s="10" t="s">
        <v>155</v>
      </c>
      <c r="D20" s="11">
        <v>25632467</v>
      </c>
      <c r="E20" s="11">
        <v>6000000</v>
      </c>
      <c r="F20" s="6"/>
      <c r="G20" s="9"/>
      <c r="H20" s="9"/>
      <c r="I20" s="9"/>
      <c r="J20" s="9"/>
      <c r="K20" s="9"/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f t="shared" si="0"/>
        <v>0</v>
      </c>
      <c r="T20" s="2" t="s">
        <v>196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5" customFormat="1" ht="13.5" customHeight="1" x14ac:dyDescent="0.2">
      <c r="A21" s="15" t="s">
        <v>58</v>
      </c>
      <c r="B21" s="12" t="s">
        <v>85</v>
      </c>
      <c r="C21" s="10" t="s">
        <v>108</v>
      </c>
      <c r="D21" s="11">
        <v>25614100</v>
      </c>
      <c r="E21" s="11">
        <v>8000000</v>
      </c>
      <c r="F21" s="6" t="s">
        <v>136</v>
      </c>
      <c r="G21" s="9" t="s">
        <v>128</v>
      </c>
      <c r="H21" s="9"/>
      <c r="I21" s="9"/>
      <c r="J21" s="9" t="s">
        <v>133</v>
      </c>
      <c r="K21" s="9" t="s">
        <v>128</v>
      </c>
      <c r="L21" s="7">
        <v>25</v>
      </c>
      <c r="M21" s="7">
        <v>14</v>
      </c>
      <c r="N21" s="7">
        <v>9</v>
      </c>
      <c r="O21" s="7">
        <v>4</v>
      </c>
      <c r="P21" s="7">
        <v>6</v>
      </c>
      <c r="Q21" s="7">
        <v>8</v>
      </c>
      <c r="R21" s="7">
        <v>3</v>
      </c>
      <c r="S21" s="8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5" customFormat="1" ht="12.75" customHeight="1" x14ac:dyDescent="0.2">
      <c r="A22" s="15" t="s">
        <v>59</v>
      </c>
      <c r="B22" s="12" t="s">
        <v>86</v>
      </c>
      <c r="C22" s="10" t="s">
        <v>109</v>
      </c>
      <c r="D22" s="11">
        <v>13817600</v>
      </c>
      <c r="E22" s="11">
        <v>6500000</v>
      </c>
      <c r="F22" s="6"/>
      <c r="G22" s="9"/>
      <c r="H22" s="9" t="s">
        <v>145</v>
      </c>
      <c r="I22" s="9" t="s">
        <v>130</v>
      </c>
      <c r="J22" s="9" t="s">
        <v>147</v>
      </c>
      <c r="K22" s="9" t="s">
        <v>128</v>
      </c>
      <c r="L22" s="7">
        <v>33</v>
      </c>
      <c r="M22" s="7">
        <v>12</v>
      </c>
      <c r="N22" s="7">
        <v>11</v>
      </c>
      <c r="O22" s="7">
        <v>4</v>
      </c>
      <c r="P22" s="7">
        <v>7</v>
      </c>
      <c r="Q22" s="7">
        <v>7</v>
      </c>
      <c r="R22" s="7">
        <v>4</v>
      </c>
      <c r="S22" s="8">
        <f t="shared" si="0"/>
        <v>78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5" customFormat="1" ht="12.75" customHeight="1" x14ac:dyDescent="0.2">
      <c r="A23" s="15" t="s">
        <v>60</v>
      </c>
      <c r="B23" s="12" t="s">
        <v>83</v>
      </c>
      <c r="C23" s="10" t="s">
        <v>110</v>
      </c>
      <c r="D23" s="11">
        <v>25328100</v>
      </c>
      <c r="E23" s="11">
        <v>10000000</v>
      </c>
      <c r="F23" s="6" t="s">
        <v>144</v>
      </c>
      <c r="G23" s="9"/>
      <c r="H23" s="9"/>
      <c r="I23" s="9"/>
      <c r="J23" s="9" t="s">
        <v>163</v>
      </c>
      <c r="K23" s="9" t="s">
        <v>128</v>
      </c>
      <c r="L23" s="7">
        <v>15</v>
      </c>
      <c r="M23" s="7">
        <v>12</v>
      </c>
      <c r="N23" s="7">
        <v>8</v>
      </c>
      <c r="O23" s="7">
        <v>3</v>
      </c>
      <c r="P23" s="7">
        <v>8</v>
      </c>
      <c r="Q23" s="7">
        <v>6</v>
      </c>
      <c r="R23" s="7">
        <v>5</v>
      </c>
      <c r="S23" s="8">
        <f t="shared" si="0"/>
        <v>57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5" customFormat="1" ht="12.75" customHeight="1" x14ac:dyDescent="0.2">
      <c r="A24" s="15" t="s">
        <v>61</v>
      </c>
      <c r="B24" s="12" t="s">
        <v>87</v>
      </c>
      <c r="C24" s="10" t="s">
        <v>111</v>
      </c>
      <c r="D24" s="11">
        <v>91674000</v>
      </c>
      <c r="E24" s="11">
        <v>20000000</v>
      </c>
      <c r="F24" s="11" t="s">
        <v>132</v>
      </c>
      <c r="G24" s="9" t="s">
        <v>128</v>
      </c>
      <c r="H24" s="9"/>
      <c r="I24" s="9"/>
      <c r="J24" s="9" t="s">
        <v>152</v>
      </c>
      <c r="K24" s="9" t="s">
        <v>128</v>
      </c>
      <c r="L24" s="7">
        <v>37</v>
      </c>
      <c r="M24" s="7">
        <v>13</v>
      </c>
      <c r="N24" s="7">
        <v>15</v>
      </c>
      <c r="O24" s="7">
        <v>5</v>
      </c>
      <c r="P24" s="7">
        <v>6</v>
      </c>
      <c r="Q24" s="7">
        <v>10</v>
      </c>
      <c r="R24" s="7">
        <v>4</v>
      </c>
      <c r="S24" s="8">
        <f t="shared" si="0"/>
        <v>90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5" customFormat="1" ht="12.75" customHeight="1" x14ac:dyDescent="0.2">
      <c r="A25" s="15" t="s">
        <v>62</v>
      </c>
      <c r="B25" s="12" t="s">
        <v>88</v>
      </c>
      <c r="C25" s="10" t="s">
        <v>112</v>
      </c>
      <c r="D25" s="11">
        <v>14980000</v>
      </c>
      <c r="E25" s="11">
        <v>2800000</v>
      </c>
      <c r="F25" s="6"/>
      <c r="G25" s="9"/>
      <c r="H25" s="9" t="s">
        <v>129</v>
      </c>
      <c r="I25" s="9" t="s">
        <v>128</v>
      </c>
      <c r="J25" s="9" t="s">
        <v>138</v>
      </c>
      <c r="K25" s="9" t="s">
        <v>128</v>
      </c>
      <c r="L25" s="7">
        <v>15</v>
      </c>
      <c r="M25" s="7">
        <v>11</v>
      </c>
      <c r="N25" s="7">
        <v>10</v>
      </c>
      <c r="O25" s="7">
        <v>3</v>
      </c>
      <c r="P25" s="7">
        <v>5</v>
      </c>
      <c r="Q25" s="7">
        <v>5</v>
      </c>
      <c r="R25" s="7">
        <v>3</v>
      </c>
      <c r="S25" s="8">
        <f t="shared" si="0"/>
        <v>52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5" customFormat="1" x14ac:dyDescent="0.2">
      <c r="A26" s="15" t="s">
        <v>63</v>
      </c>
      <c r="B26" s="12" t="s">
        <v>89</v>
      </c>
      <c r="C26" s="10" t="s">
        <v>113</v>
      </c>
      <c r="D26" s="11">
        <v>56985150</v>
      </c>
      <c r="E26" s="11">
        <v>14000000</v>
      </c>
      <c r="F26" s="11" t="s">
        <v>127</v>
      </c>
      <c r="G26" s="9" t="s">
        <v>128</v>
      </c>
      <c r="H26" s="9" t="s">
        <v>144</v>
      </c>
      <c r="I26" s="9"/>
      <c r="J26" s="9" t="s">
        <v>139</v>
      </c>
      <c r="K26" s="9" t="s">
        <v>128</v>
      </c>
      <c r="L26" s="7">
        <v>25</v>
      </c>
      <c r="M26" s="7">
        <v>14</v>
      </c>
      <c r="N26" s="7">
        <v>12</v>
      </c>
      <c r="O26" s="7">
        <v>4</v>
      </c>
      <c r="P26" s="7">
        <v>7</v>
      </c>
      <c r="Q26" s="7">
        <v>7</v>
      </c>
      <c r="R26" s="7">
        <v>4</v>
      </c>
      <c r="S26" s="8">
        <f t="shared" si="0"/>
        <v>73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5" customFormat="1" ht="12.75" customHeight="1" x14ac:dyDescent="0.2">
      <c r="A27" s="15" t="s">
        <v>64</v>
      </c>
      <c r="B27" s="12" t="s">
        <v>90</v>
      </c>
      <c r="C27" s="10" t="s">
        <v>114</v>
      </c>
      <c r="D27" s="11">
        <v>99914950</v>
      </c>
      <c r="E27" s="11">
        <v>13500000</v>
      </c>
      <c r="F27" s="6" t="s">
        <v>170</v>
      </c>
      <c r="G27" s="9"/>
      <c r="H27" s="9"/>
      <c r="I27" s="9"/>
      <c r="J27" s="9" t="s">
        <v>149</v>
      </c>
      <c r="K27" s="9" t="s">
        <v>128</v>
      </c>
      <c r="L27" s="7">
        <v>15</v>
      </c>
      <c r="M27" s="7">
        <v>13</v>
      </c>
      <c r="N27" s="7">
        <v>8</v>
      </c>
      <c r="O27" s="7">
        <v>4</v>
      </c>
      <c r="P27" s="7">
        <v>6</v>
      </c>
      <c r="Q27" s="7">
        <v>6</v>
      </c>
      <c r="R27" s="7">
        <v>5</v>
      </c>
      <c r="S27" s="8">
        <f t="shared" si="0"/>
        <v>57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5" customFormat="1" ht="12.75" customHeight="1" x14ac:dyDescent="0.2">
      <c r="A28" s="15" t="s">
        <v>65</v>
      </c>
      <c r="B28" s="12" t="s">
        <v>91</v>
      </c>
      <c r="C28" s="10" t="s">
        <v>115</v>
      </c>
      <c r="D28" s="11">
        <v>31744872</v>
      </c>
      <c r="E28" s="11">
        <v>10000000</v>
      </c>
      <c r="F28" s="11"/>
      <c r="G28" s="9"/>
      <c r="H28" s="9" t="s">
        <v>146</v>
      </c>
      <c r="I28" s="9" t="s">
        <v>128</v>
      </c>
      <c r="J28" s="9" t="s">
        <v>154</v>
      </c>
      <c r="K28" s="9" t="s">
        <v>128</v>
      </c>
      <c r="L28" s="7">
        <v>20</v>
      </c>
      <c r="M28" s="7">
        <v>12</v>
      </c>
      <c r="N28" s="7">
        <v>11</v>
      </c>
      <c r="O28" s="7">
        <v>5</v>
      </c>
      <c r="P28" s="7">
        <v>8</v>
      </c>
      <c r="Q28" s="7">
        <v>8</v>
      </c>
      <c r="R28" s="7">
        <v>4</v>
      </c>
      <c r="S28" s="8">
        <f t="shared" si="0"/>
        <v>68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5" customFormat="1" ht="12.75" customHeight="1" x14ac:dyDescent="0.2">
      <c r="A29" s="15" t="s">
        <v>66</v>
      </c>
      <c r="B29" s="12" t="s">
        <v>92</v>
      </c>
      <c r="C29" s="10" t="s">
        <v>116</v>
      </c>
      <c r="D29" s="11">
        <v>24086550</v>
      </c>
      <c r="E29" s="11">
        <v>6000000</v>
      </c>
      <c r="F29" s="11" t="s">
        <v>159</v>
      </c>
      <c r="G29" s="9" t="s">
        <v>128</v>
      </c>
      <c r="H29" s="9" t="s">
        <v>169</v>
      </c>
      <c r="I29" s="9" t="s">
        <v>128</v>
      </c>
      <c r="J29" s="9" t="s">
        <v>134</v>
      </c>
      <c r="K29" s="9" t="s">
        <v>128</v>
      </c>
      <c r="L29" s="7">
        <v>32</v>
      </c>
      <c r="M29" s="7">
        <v>13</v>
      </c>
      <c r="N29" s="7">
        <v>12</v>
      </c>
      <c r="O29" s="7">
        <v>4</v>
      </c>
      <c r="P29" s="7">
        <v>7</v>
      </c>
      <c r="Q29" s="7">
        <v>10</v>
      </c>
      <c r="R29" s="7">
        <v>4</v>
      </c>
      <c r="S29" s="8">
        <f t="shared" si="0"/>
        <v>82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5" customFormat="1" ht="12.75" customHeight="1" x14ac:dyDescent="0.2">
      <c r="A30" s="15" t="s">
        <v>67</v>
      </c>
      <c r="B30" s="12" t="s">
        <v>93</v>
      </c>
      <c r="C30" s="10" t="s">
        <v>117</v>
      </c>
      <c r="D30" s="11">
        <v>20301288</v>
      </c>
      <c r="E30" s="11">
        <v>2000000</v>
      </c>
      <c r="F30" s="6" t="s">
        <v>137</v>
      </c>
      <c r="G30" s="9" t="s">
        <v>128</v>
      </c>
      <c r="H30" s="9"/>
      <c r="I30" s="9"/>
      <c r="J30" s="9" t="s">
        <v>153</v>
      </c>
      <c r="K30" s="9" t="s">
        <v>128</v>
      </c>
      <c r="L30" s="7">
        <v>15</v>
      </c>
      <c r="M30" s="7">
        <v>10</v>
      </c>
      <c r="N30" s="7">
        <v>7</v>
      </c>
      <c r="O30" s="7">
        <v>4</v>
      </c>
      <c r="P30" s="7">
        <v>8</v>
      </c>
      <c r="Q30" s="7">
        <v>9</v>
      </c>
      <c r="R30" s="7">
        <v>2</v>
      </c>
      <c r="S30" s="8">
        <f t="shared" si="0"/>
        <v>55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5" customFormat="1" x14ac:dyDescent="0.2">
      <c r="A31" s="15" t="s">
        <v>68</v>
      </c>
      <c r="B31" s="12" t="s">
        <v>94</v>
      </c>
      <c r="C31" s="10" t="s">
        <v>118</v>
      </c>
      <c r="D31" s="11">
        <v>56059323</v>
      </c>
      <c r="E31" s="11">
        <v>15000000</v>
      </c>
      <c r="F31" s="6" t="s">
        <v>161</v>
      </c>
      <c r="G31" s="9" t="s">
        <v>128</v>
      </c>
      <c r="H31" s="9" t="s">
        <v>160</v>
      </c>
      <c r="I31" s="9" t="s">
        <v>128</v>
      </c>
      <c r="J31" s="9" t="s">
        <v>141</v>
      </c>
      <c r="K31" s="9" t="s">
        <v>130</v>
      </c>
      <c r="L31" s="7">
        <v>29</v>
      </c>
      <c r="M31" s="7">
        <v>13</v>
      </c>
      <c r="N31" s="7">
        <v>14</v>
      </c>
      <c r="O31" s="7">
        <v>3</v>
      </c>
      <c r="P31" s="7">
        <v>9</v>
      </c>
      <c r="Q31" s="7">
        <v>9</v>
      </c>
      <c r="R31" s="7">
        <v>3</v>
      </c>
      <c r="S31" s="8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5" customFormat="1" ht="12.75" customHeight="1" x14ac:dyDescent="0.2">
      <c r="A32" s="15" t="s">
        <v>69</v>
      </c>
      <c r="B32" s="12" t="s">
        <v>49</v>
      </c>
      <c r="C32" s="10" t="s">
        <v>119</v>
      </c>
      <c r="D32" s="11">
        <v>46467751</v>
      </c>
      <c r="E32" s="11">
        <v>14000000</v>
      </c>
      <c r="F32" s="6" t="s">
        <v>129</v>
      </c>
      <c r="G32" s="9" t="s">
        <v>130</v>
      </c>
      <c r="H32" s="9" t="s">
        <v>144</v>
      </c>
      <c r="I32" s="9"/>
      <c r="J32" s="9" t="s">
        <v>165</v>
      </c>
      <c r="K32" s="9" t="s">
        <v>130</v>
      </c>
      <c r="L32" s="7">
        <v>18</v>
      </c>
      <c r="M32" s="7">
        <v>11</v>
      </c>
      <c r="N32" s="7">
        <v>10</v>
      </c>
      <c r="O32" s="7">
        <v>5</v>
      </c>
      <c r="P32" s="7">
        <v>10</v>
      </c>
      <c r="Q32" s="7">
        <v>9</v>
      </c>
      <c r="R32" s="7">
        <v>4</v>
      </c>
      <c r="S32" s="8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5" customFormat="1" ht="12.75" customHeight="1" x14ac:dyDescent="0.2">
      <c r="A33" s="15" t="s">
        <v>70</v>
      </c>
      <c r="B33" s="12" t="s">
        <v>48</v>
      </c>
      <c r="C33" s="10" t="s">
        <v>120</v>
      </c>
      <c r="D33" s="11">
        <v>30500000</v>
      </c>
      <c r="E33" s="11">
        <v>11000000</v>
      </c>
      <c r="F33" s="6" t="s">
        <v>143</v>
      </c>
      <c r="G33" s="9" t="s">
        <v>128</v>
      </c>
      <c r="H33" s="9" t="s">
        <v>135</v>
      </c>
      <c r="I33" s="9" t="s">
        <v>128</v>
      </c>
      <c r="J33" s="9" t="s">
        <v>165</v>
      </c>
      <c r="K33" s="9" t="s">
        <v>128</v>
      </c>
      <c r="L33" s="7">
        <v>25</v>
      </c>
      <c r="M33" s="7">
        <v>11</v>
      </c>
      <c r="N33" s="7">
        <v>10</v>
      </c>
      <c r="O33" s="7">
        <v>5</v>
      </c>
      <c r="P33" s="7">
        <v>8</v>
      </c>
      <c r="Q33" s="7">
        <v>9</v>
      </c>
      <c r="R33" s="7">
        <v>4</v>
      </c>
      <c r="S33" s="8">
        <f t="shared" si="0"/>
        <v>72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5" customFormat="1" ht="12.75" customHeight="1" x14ac:dyDescent="0.2">
      <c r="A34" s="15" t="s">
        <v>71</v>
      </c>
      <c r="B34" s="12" t="s">
        <v>95</v>
      </c>
      <c r="C34" s="10" t="s">
        <v>121</v>
      </c>
      <c r="D34" s="11">
        <v>33937500</v>
      </c>
      <c r="E34" s="11">
        <v>4000000</v>
      </c>
      <c r="F34" s="11" t="s">
        <v>137</v>
      </c>
      <c r="G34" s="9" t="s">
        <v>128</v>
      </c>
      <c r="H34" s="9"/>
      <c r="I34" s="9"/>
      <c r="J34" s="9" t="s">
        <v>139</v>
      </c>
      <c r="K34" s="9" t="s">
        <v>128</v>
      </c>
      <c r="L34" s="7">
        <v>30</v>
      </c>
      <c r="M34" s="7">
        <v>11</v>
      </c>
      <c r="N34" s="7">
        <v>12</v>
      </c>
      <c r="O34" s="7">
        <v>5</v>
      </c>
      <c r="P34" s="7">
        <v>9</v>
      </c>
      <c r="Q34" s="7">
        <v>10</v>
      </c>
      <c r="R34" s="7">
        <v>4</v>
      </c>
      <c r="S34" s="8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5" customFormat="1" ht="12.75" customHeight="1" x14ac:dyDescent="0.2">
      <c r="A35" s="15" t="s">
        <v>72</v>
      </c>
      <c r="B35" s="12" t="s">
        <v>96</v>
      </c>
      <c r="C35" s="10" t="s">
        <v>122</v>
      </c>
      <c r="D35" s="11">
        <v>29910750</v>
      </c>
      <c r="E35" s="11">
        <v>12000000</v>
      </c>
      <c r="F35" s="6" t="s">
        <v>160</v>
      </c>
      <c r="G35" s="9" t="s">
        <v>128</v>
      </c>
      <c r="H35" s="9" t="s">
        <v>164</v>
      </c>
      <c r="I35" s="9" t="s">
        <v>128</v>
      </c>
      <c r="J35" s="9" t="s">
        <v>168</v>
      </c>
      <c r="K35" s="9"/>
      <c r="L35" s="7">
        <v>32</v>
      </c>
      <c r="M35" s="7">
        <v>13</v>
      </c>
      <c r="N35" s="7">
        <v>12</v>
      </c>
      <c r="O35" s="7">
        <v>4</v>
      </c>
      <c r="P35" s="7">
        <v>8</v>
      </c>
      <c r="Q35" s="7">
        <v>9</v>
      </c>
      <c r="R35" s="7">
        <v>3</v>
      </c>
      <c r="S35" s="8">
        <f t="shared" si="0"/>
        <v>81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5" customFormat="1" ht="12.75" customHeight="1" x14ac:dyDescent="0.2">
      <c r="A36" s="15" t="s">
        <v>73</v>
      </c>
      <c r="B36" s="12" t="s">
        <v>97</v>
      </c>
      <c r="C36" s="10" t="s">
        <v>123</v>
      </c>
      <c r="D36" s="11">
        <v>25743700</v>
      </c>
      <c r="E36" s="11">
        <v>10000000</v>
      </c>
      <c r="F36" s="13" t="s">
        <v>151</v>
      </c>
      <c r="G36" s="9" t="s">
        <v>130</v>
      </c>
      <c r="H36" s="9" t="s">
        <v>170</v>
      </c>
      <c r="I36" s="9" t="s">
        <v>128</v>
      </c>
      <c r="J36" s="9" t="s">
        <v>156</v>
      </c>
      <c r="K36" s="9" t="s">
        <v>130</v>
      </c>
      <c r="L36" s="7">
        <v>30</v>
      </c>
      <c r="M36" s="7">
        <v>10</v>
      </c>
      <c r="N36" s="7">
        <v>12</v>
      </c>
      <c r="O36" s="7">
        <v>5</v>
      </c>
      <c r="P36" s="7">
        <v>7</v>
      </c>
      <c r="Q36" s="7">
        <v>10</v>
      </c>
      <c r="R36" s="7">
        <v>4</v>
      </c>
      <c r="S36" s="8">
        <f t="shared" si="0"/>
        <v>78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5" customFormat="1" ht="12.75" customHeight="1" x14ac:dyDescent="0.2">
      <c r="A37" s="15" t="s">
        <v>74</v>
      </c>
      <c r="B37" s="12" t="s">
        <v>98</v>
      </c>
      <c r="C37" s="10" t="s">
        <v>124</v>
      </c>
      <c r="D37" s="11">
        <v>35000000</v>
      </c>
      <c r="E37" s="11">
        <v>10000000</v>
      </c>
      <c r="F37" s="13" t="s">
        <v>161</v>
      </c>
      <c r="G37" s="9" t="s">
        <v>130</v>
      </c>
      <c r="H37" s="9" t="s">
        <v>160</v>
      </c>
      <c r="I37" s="9" t="s">
        <v>128</v>
      </c>
      <c r="J37" s="9" t="s">
        <v>153</v>
      </c>
      <c r="K37" s="9" t="s">
        <v>128</v>
      </c>
      <c r="L37" s="7">
        <v>20</v>
      </c>
      <c r="M37" s="7">
        <v>13</v>
      </c>
      <c r="N37" s="7">
        <v>8</v>
      </c>
      <c r="O37" s="7">
        <v>4</v>
      </c>
      <c r="P37" s="7">
        <v>7</v>
      </c>
      <c r="Q37" s="7">
        <v>6</v>
      </c>
      <c r="R37" s="7">
        <v>4</v>
      </c>
      <c r="S37" s="8">
        <f t="shared" si="0"/>
        <v>62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5" customFormat="1" ht="12.75" customHeight="1" x14ac:dyDescent="0.2">
      <c r="A38" s="15" t="s">
        <v>75</v>
      </c>
      <c r="B38" s="12" t="s">
        <v>99</v>
      </c>
      <c r="C38" s="10" t="s">
        <v>125</v>
      </c>
      <c r="D38" s="11">
        <v>28266000</v>
      </c>
      <c r="E38" s="11">
        <v>10000000</v>
      </c>
      <c r="F38" s="13" t="s">
        <v>169</v>
      </c>
      <c r="G38" s="9" t="s">
        <v>130</v>
      </c>
      <c r="H38" s="9" t="s">
        <v>140</v>
      </c>
      <c r="I38" s="9" t="s">
        <v>128</v>
      </c>
      <c r="J38" s="9" t="s">
        <v>141</v>
      </c>
      <c r="K38" s="9" t="s">
        <v>128</v>
      </c>
      <c r="L38" s="7">
        <v>23</v>
      </c>
      <c r="M38" s="7">
        <v>12</v>
      </c>
      <c r="N38" s="7">
        <v>12</v>
      </c>
      <c r="O38" s="7">
        <v>5</v>
      </c>
      <c r="P38" s="7">
        <v>9</v>
      </c>
      <c r="Q38" s="7">
        <v>9</v>
      </c>
      <c r="R38" s="7">
        <v>5</v>
      </c>
      <c r="S38" s="8">
        <f t="shared" si="0"/>
        <v>75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5" customFormat="1" x14ac:dyDescent="0.2">
      <c r="A39" s="15" t="s">
        <v>76</v>
      </c>
      <c r="B39" s="12" t="s">
        <v>100</v>
      </c>
      <c r="C39" s="10" t="s">
        <v>126</v>
      </c>
      <c r="D39" s="11">
        <v>27700000</v>
      </c>
      <c r="E39" s="11">
        <v>10000000</v>
      </c>
      <c r="F39" s="13" t="s">
        <v>164</v>
      </c>
      <c r="G39" s="9" t="s">
        <v>128</v>
      </c>
      <c r="H39" s="9" t="s">
        <v>158</v>
      </c>
      <c r="I39" s="9" t="s">
        <v>128</v>
      </c>
      <c r="J39" s="9" t="s">
        <v>148</v>
      </c>
      <c r="K39" s="9" t="s">
        <v>130</v>
      </c>
      <c r="L39" s="7">
        <v>25</v>
      </c>
      <c r="M39" s="7">
        <v>13</v>
      </c>
      <c r="N39" s="7">
        <v>12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77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x14ac:dyDescent="0.3">
      <c r="D40" s="19"/>
      <c r="E40" s="19"/>
      <c r="F40" s="19"/>
    </row>
    <row r="41" spans="1:85" x14ac:dyDescent="0.3">
      <c r="E41" s="19"/>
      <c r="F41" s="19"/>
      <c r="G41" s="19"/>
      <c r="H41" s="1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15E29D33-BB6B-4F94-A25D-8C98A2ADB526}">
      <formula1>40</formula1>
    </dataValidation>
    <dataValidation type="decimal" operator="lessThanOrEqual" allowBlank="1" showInputMessage="1" showErrorMessage="1" error="max. 15" sqref="M13:N39" xr:uid="{F2D4620F-4D48-4BCA-ACCB-DB8E7DD4687F}">
      <formula1>15</formula1>
    </dataValidation>
    <dataValidation type="decimal" operator="lessThanOrEqual" allowBlank="1" showInputMessage="1" showErrorMessage="1" error="max. 10" sqref="P13:Q39" xr:uid="{11606856-84E1-44A3-87E4-C4501204EEC3}">
      <formula1>10</formula1>
    </dataValidation>
    <dataValidation type="decimal" operator="lessThanOrEqual" allowBlank="1" showInputMessage="1" showErrorMessage="1" error="max. 5" sqref="O13:O39 R13:R39" xr:uid="{F05B13D0-55E4-4520-8778-B7B1099E484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4EE4-FF91-4237-ABE7-9CD558303A1F}">
  <dimension ref="A1:CG41"/>
  <sheetViews>
    <sheetView zoomScale="60" zoomScaleNormal="60" workbookViewId="0">
      <selection activeCell="S41" sqref="S4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41</v>
      </c>
    </row>
    <row r="2" spans="1:85" ht="14.4" x14ac:dyDescent="0.3">
      <c r="A2" s="4" t="s">
        <v>42</v>
      </c>
      <c r="D2" s="4" t="s">
        <v>28</v>
      </c>
    </row>
    <row r="3" spans="1:85" ht="14.4" x14ac:dyDescent="0.3">
      <c r="A3" s="4" t="s">
        <v>40</v>
      </c>
      <c r="D3" s="2" t="s">
        <v>39</v>
      </c>
    </row>
    <row r="4" spans="1:85" ht="14.4" x14ac:dyDescent="0.3">
      <c r="A4" s="4" t="s">
        <v>43</v>
      </c>
      <c r="D4" s="2" t="s">
        <v>27</v>
      </c>
    </row>
    <row r="5" spans="1:85" ht="12.6" x14ac:dyDescent="0.3">
      <c r="A5" s="4" t="s">
        <v>44</v>
      </c>
      <c r="D5" s="2" t="s">
        <v>26</v>
      </c>
    </row>
    <row r="6" spans="1:85" ht="14.4" x14ac:dyDescent="0.3">
      <c r="A6" s="4" t="s">
        <v>45</v>
      </c>
    </row>
    <row r="7" spans="1:85" ht="12.6" x14ac:dyDescent="0.3">
      <c r="A7" s="4" t="s">
        <v>25</v>
      </c>
      <c r="D7" s="4" t="s">
        <v>29</v>
      </c>
    </row>
    <row r="8" spans="1:85" ht="38.4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85" ht="12.6" x14ac:dyDescent="0.3">
      <c r="A9" s="4"/>
    </row>
    <row r="10" spans="1:85" ht="26.4" customHeight="1" x14ac:dyDescent="0.3">
      <c r="A10" s="31" t="s">
        <v>0</v>
      </c>
      <c r="B10" s="31" t="s">
        <v>1</v>
      </c>
      <c r="C10" s="31" t="s">
        <v>20</v>
      </c>
      <c r="D10" s="31" t="s">
        <v>13</v>
      </c>
      <c r="E10" s="34" t="s">
        <v>2</v>
      </c>
      <c r="F10" s="31" t="s">
        <v>36</v>
      </c>
      <c r="G10" s="31"/>
      <c r="H10" s="31" t="s">
        <v>37</v>
      </c>
      <c r="I10" s="31"/>
      <c r="J10" s="31" t="s">
        <v>38</v>
      </c>
      <c r="K10" s="31"/>
      <c r="L10" s="31" t="s">
        <v>16</v>
      </c>
      <c r="M10" s="31" t="s">
        <v>14</v>
      </c>
      <c r="N10" s="31" t="s">
        <v>17</v>
      </c>
      <c r="O10" s="31" t="s">
        <v>33</v>
      </c>
      <c r="P10" s="31" t="s">
        <v>34</v>
      </c>
      <c r="Q10" s="31" t="s">
        <v>35</v>
      </c>
      <c r="R10" s="31" t="s">
        <v>3</v>
      </c>
      <c r="S10" s="31" t="s">
        <v>4</v>
      </c>
    </row>
    <row r="11" spans="1:85" ht="59.4" customHeight="1" x14ac:dyDescent="0.3">
      <c r="A11" s="33"/>
      <c r="B11" s="33"/>
      <c r="C11" s="33"/>
      <c r="D11" s="33"/>
      <c r="E11" s="3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85" ht="28.95" customHeight="1" x14ac:dyDescent="0.3">
      <c r="A12" s="33"/>
      <c r="B12" s="33"/>
      <c r="C12" s="33"/>
      <c r="D12" s="33"/>
      <c r="E12" s="35"/>
      <c r="F12" s="24" t="s">
        <v>30</v>
      </c>
      <c r="G12" s="23" t="s">
        <v>31</v>
      </c>
      <c r="H12" s="23" t="s">
        <v>30</v>
      </c>
      <c r="I12" s="23" t="s">
        <v>31</v>
      </c>
      <c r="J12" s="23" t="s">
        <v>30</v>
      </c>
      <c r="K12" s="23" t="s">
        <v>31</v>
      </c>
      <c r="L12" s="23" t="s">
        <v>32</v>
      </c>
      <c r="M12" s="23" t="s">
        <v>22</v>
      </c>
      <c r="N12" s="23" t="s">
        <v>22</v>
      </c>
      <c r="O12" s="23" t="s">
        <v>23</v>
      </c>
      <c r="P12" s="23" t="s">
        <v>24</v>
      </c>
      <c r="Q12" s="23" t="s">
        <v>24</v>
      </c>
      <c r="R12" s="23" t="s">
        <v>23</v>
      </c>
      <c r="S12" s="23"/>
    </row>
    <row r="13" spans="1:85" s="5" customFormat="1" ht="12.75" customHeight="1" x14ac:dyDescent="0.2">
      <c r="A13" s="15" t="s">
        <v>50</v>
      </c>
      <c r="B13" s="12" t="s">
        <v>77</v>
      </c>
      <c r="C13" s="10" t="s">
        <v>101</v>
      </c>
      <c r="D13" s="11">
        <v>36815214</v>
      </c>
      <c r="E13" s="11">
        <v>13000000</v>
      </c>
      <c r="F13" s="21" t="s">
        <v>158</v>
      </c>
      <c r="G13" s="18" t="s">
        <v>128</v>
      </c>
      <c r="H13" s="18" t="s">
        <v>157</v>
      </c>
      <c r="I13" s="18" t="s">
        <v>128</v>
      </c>
      <c r="J13" s="18" t="s">
        <v>165</v>
      </c>
      <c r="K13" s="18" t="s">
        <v>128</v>
      </c>
      <c r="L13" s="7">
        <v>24</v>
      </c>
      <c r="M13" s="7">
        <v>12</v>
      </c>
      <c r="N13" s="7">
        <v>10</v>
      </c>
      <c r="O13" s="7">
        <v>4</v>
      </c>
      <c r="P13" s="7">
        <v>8</v>
      </c>
      <c r="Q13" s="7">
        <v>7</v>
      </c>
      <c r="R13" s="7">
        <v>4</v>
      </c>
      <c r="S13" s="8">
        <f>SUM(L13:R13)</f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5" customFormat="1" ht="12.75" customHeight="1" x14ac:dyDescent="0.2">
      <c r="A14" s="15" t="s">
        <v>51</v>
      </c>
      <c r="B14" s="12" t="s">
        <v>78</v>
      </c>
      <c r="C14" s="10" t="s">
        <v>102</v>
      </c>
      <c r="D14" s="11">
        <v>49308775</v>
      </c>
      <c r="E14" s="11">
        <v>12500000</v>
      </c>
      <c r="F14" s="6"/>
      <c r="G14" s="9"/>
      <c r="H14" s="9"/>
      <c r="I14" s="9"/>
      <c r="J14" s="9" t="s">
        <v>142</v>
      </c>
      <c r="K14" s="9" t="s">
        <v>128</v>
      </c>
      <c r="L14" s="7">
        <v>18</v>
      </c>
      <c r="M14" s="7">
        <v>12</v>
      </c>
      <c r="N14" s="7">
        <v>8</v>
      </c>
      <c r="O14" s="7">
        <v>3</v>
      </c>
      <c r="P14" s="7">
        <v>8</v>
      </c>
      <c r="Q14" s="7">
        <v>8</v>
      </c>
      <c r="R14" s="7">
        <v>4</v>
      </c>
      <c r="S14" s="8">
        <f t="shared" ref="S14:S39" si="0">SUM(L14:R14)</f>
        <v>61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5" customFormat="1" ht="12.75" customHeight="1" x14ac:dyDescent="0.2">
      <c r="A15" s="15" t="s">
        <v>52</v>
      </c>
      <c r="B15" s="12" t="s">
        <v>79</v>
      </c>
      <c r="C15" s="10" t="s">
        <v>103</v>
      </c>
      <c r="D15" s="11">
        <v>37022320</v>
      </c>
      <c r="E15" s="11">
        <v>14000000</v>
      </c>
      <c r="F15" s="6" t="s">
        <v>166</v>
      </c>
      <c r="G15" s="9" t="s">
        <v>128</v>
      </c>
      <c r="H15" s="9"/>
      <c r="I15" s="9"/>
      <c r="J15" s="9" t="s">
        <v>131</v>
      </c>
      <c r="K15" s="9" t="s">
        <v>128</v>
      </c>
      <c r="L15" s="7">
        <v>35</v>
      </c>
      <c r="M15" s="7">
        <v>13</v>
      </c>
      <c r="N15" s="7">
        <v>13</v>
      </c>
      <c r="O15" s="7">
        <v>5</v>
      </c>
      <c r="P15" s="7">
        <v>8</v>
      </c>
      <c r="Q15" s="7">
        <v>9</v>
      </c>
      <c r="R15" s="7">
        <v>5</v>
      </c>
      <c r="S15" s="8">
        <f t="shared" si="0"/>
        <v>88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/>
      <c r="G16" s="9"/>
      <c r="H16" s="9" t="s">
        <v>167</v>
      </c>
      <c r="I16" s="9" t="s">
        <v>128</v>
      </c>
      <c r="J16" s="9" t="s">
        <v>168</v>
      </c>
      <c r="K16" s="9"/>
      <c r="L16" s="7">
        <v>37</v>
      </c>
      <c r="M16" s="7">
        <v>14</v>
      </c>
      <c r="N16" s="7">
        <v>12</v>
      </c>
      <c r="O16" s="7">
        <v>5</v>
      </c>
      <c r="P16" s="7">
        <v>8</v>
      </c>
      <c r="Q16" s="7">
        <v>9</v>
      </c>
      <c r="R16" s="7">
        <v>4</v>
      </c>
      <c r="S16" s="8">
        <f t="shared" si="0"/>
        <v>89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5" customFormat="1" ht="12.75" customHeight="1" x14ac:dyDescent="0.2">
      <c r="A17" s="15" t="s">
        <v>54</v>
      </c>
      <c r="B17" s="12" t="s">
        <v>81</v>
      </c>
      <c r="C17" s="10" t="s">
        <v>105</v>
      </c>
      <c r="D17" s="11">
        <v>9061700</v>
      </c>
      <c r="E17" s="11">
        <v>3000000</v>
      </c>
      <c r="F17" s="6" t="s">
        <v>144</v>
      </c>
      <c r="G17" s="9"/>
      <c r="H17" s="9" t="s">
        <v>162</v>
      </c>
      <c r="I17" s="9" t="s">
        <v>128</v>
      </c>
      <c r="J17" s="9" t="s">
        <v>152</v>
      </c>
      <c r="K17" s="9" t="s">
        <v>128</v>
      </c>
      <c r="L17" s="7">
        <v>19</v>
      </c>
      <c r="M17" s="7">
        <v>8</v>
      </c>
      <c r="N17" s="7">
        <v>10</v>
      </c>
      <c r="O17" s="7">
        <v>3</v>
      </c>
      <c r="P17" s="7">
        <v>5</v>
      </c>
      <c r="Q17" s="7">
        <v>6</v>
      </c>
      <c r="R17" s="7">
        <v>4</v>
      </c>
      <c r="S17" s="8">
        <f t="shared" si="0"/>
        <v>55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5" customFormat="1" x14ac:dyDescent="0.2">
      <c r="A18" s="15" t="s">
        <v>55</v>
      </c>
      <c r="B18" s="12" t="s">
        <v>82</v>
      </c>
      <c r="C18" s="10" t="s">
        <v>106</v>
      </c>
      <c r="D18" s="11">
        <v>79530441</v>
      </c>
      <c r="E18" s="11">
        <v>20000000</v>
      </c>
      <c r="G18" s="9"/>
      <c r="H18" s="9" t="s">
        <v>143</v>
      </c>
      <c r="I18" s="9" t="s">
        <v>128</v>
      </c>
      <c r="J18" s="11" t="s">
        <v>150</v>
      </c>
      <c r="K18" s="9" t="s">
        <v>128</v>
      </c>
      <c r="L18" s="7">
        <v>28</v>
      </c>
      <c r="M18" s="7">
        <v>12</v>
      </c>
      <c r="N18" s="7">
        <v>11</v>
      </c>
      <c r="O18" s="7">
        <v>3</v>
      </c>
      <c r="P18" s="7">
        <v>6</v>
      </c>
      <c r="Q18" s="7">
        <v>7</v>
      </c>
      <c r="R18" s="7">
        <v>4</v>
      </c>
      <c r="S18" s="8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5" customFormat="1" ht="12.75" customHeight="1" x14ac:dyDescent="0.2">
      <c r="A19" s="15" t="s">
        <v>56</v>
      </c>
      <c r="B19" s="12" t="s">
        <v>83</v>
      </c>
      <c r="C19" s="10" t="s">
        <v>107</v>
      </c>
      <c r="D19" s="11">
        <v>35575063</v>
      </c>
      <c r="E19" s="11">
        <v>14500000</v>
      </c>
      <c r="F19" s="6" t="s">
        <v>135</v>
      </c>
      <c r="G19" s="9" t="s">
        <v>128</v>
      </c>
      <c r="H19" s="9"/>
      <c r="I19" s="9"/>
      <c r="J19" s="9" t="s">
        <v>154</v>
      </c>
      <c r="K19" s="9" t="s">
        <v>128</v>
      </c>
      <c r="L19" s="7">
        <v>34</v>
      </c>
      <c r="M19" s="7">
        <v>14</v>
      </c>
      <c r="N19" s="7">
        <v>10</v>
      </c>
      <c r="O19" s="7">
        <v>5</v>
      </c>
      <c r="P19" s="7">
        <v>8</v>
      </c>
      <c r="Q19" s="7">
        <v>9</v>
      </c>
      <c r="R19" s="7">
        <v>5</v>
      </c>
      <c r="S19" s="8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5" customFormat="1" ht="12.75" customHeight="1" x14ac:dyDescent="0.2">
      <c r="A20" s="15" t="s">
        <v>57</v>
      </c>
      <c r="B20" s="12" t="s">
        <v>84</v>
      </c>
      <c r="C20" s="10" t="s">
        <v>155</v>
      </c>
      <c r="D20" s="11">
        <v>25632467</v>
      </c>
      <c r="E20" s="11">
        <v>6000000</v>
      </c>
      <c r="F20" s="6"/>
      <c r="G20" s="9"/>
      <c r="H20" s="9"/>
      <c r="I20" s="9"/>
      <c r="J20" s="9"/>
      <c r="K20" s="9"/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f t="shared" si="0"/>
        <v>0</v>
      </c>
      <c r="T20" s="2" t="s">
        <v>196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5" customFormat="1" ht="13.5" customHeight="1" x14ac:dyDescent="0.2">
      <c r="A21" s="15" t="s">
        <v>58</v>
      </c>
      <c r="B21" s="12" t="s">
        <v>85</v>
      </c>
      <c r="C21" s="10" t="s">
        <v>108</v>
      </c>
      <c r="D21" s="11">
        <v>25614100</v>
      </c>
      <c r="E21" s="11">
        <v>8000000</v>
      </c>
      <c r="F21" s="6" t="s">
        <v>136</v>
      </c>
      <c r="G21" s="9" t="s">
        <v>128</v>
      </c>
      <c r="H21" s="9"/>
      <c r="I21" s="9"/>
      <c r="J21" s="9" t="s">
        <v>133</v>
      </c>
      <c r="K21" s="9" t="s">
        <v>128</v>
      </c>
      <c r="L21" s="7">
        <v>29</v>
      </c>
      <c r="M21" s="7">
        <v>12</v>
      </c>
      <c r="N21" s="7">
        <v>11</v>
      </c>
      <c r="O21" s="7">
        <v>3</v>
      </c>
      <c r="P21" s="7">
        <v>6</v>
      </c>
      <c r="Q21" s="7">
        <v>8</v>
      </c>
      <c r="R21" s="7">
        <v>3</v>
      </c>
      <c r="S21" s="8">
        <f t="shared" si="0"/>
        <v>72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5" customFormat="1" ht="12.75" customHeight="1" x14ac:dyDescent="0.2">
      <c r="A22" s="15" t="s">
        <v>59</v>
      </c>
      <c r="B22" s="12" t="s">
        <v>86</v>
      </c>
      <c r="C22" s="10" t="s">
        <v>109</v>
      </c>
      <c r="D22" s="11">
        <v>13817600</v>
      </c>
      <c r="E22" s="11">
        <v>6500000</v>
      </c>
      <c r="F22" s="6"/>
      <c r="G22" s="9"/>
      <c r="H22" s="9" t="s">
        <v>145</v>
      </c>
      <c r="I22" s="9" t="s">
        <v>130</v>
      </c>
      <c r="J22" s="9" t="s">
        <v>147</v>
      </c>
      <c r="K22" s="9" t="s">
        <v>128</v>
      </c>
      <c r="L22" s="7">
        <v>33</v>
      </c>
      <c r="M22" s="7">
        <v>12</v>
      </c>
      <c r="N22" s="7">
        <v>12</v>
      </c>
      <c r="O22" s="7">
        <v>4</v>
      </c>
      <c r="P22" s="7">
        <v>7</v>
      </c>
      <c r="Q22" s="7">
        <v>8</v>
      </c>
      <c r="R22" s="7">
        <v>4</v>
      </c>
      <c r="S22" s="8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5" customFormat="1" ht="12.75" customHeight="1" x14ac:dyDescent="0.2">
      <c r="A23" s="15" t="s">
        <v>60</v>
      </c>
      <c r="B23" s="12" t="s">
        <v>83</v>
      </c>
      <c r="C23" s="10" t="s">
        <v>110</v>
      </c>
      <c r="D23" s="11">
        <v>25328100</v>
      </c>
      <c r="E23" s="11">
        <v>10000000</v>
      </c>
      <c r="F23" s="6" t="s">
        <v>144</v>
      </c>
      <c r="G23" s="9"/>
      <c r="H23" s="9"/>
      <c r="I23" s="9"/>
      <c r="J23" s="9" t="s">
        <v>163</v>
      </c>
      <c r="K23" s="9" t="s">
        <v>128</v>
      </c>
      <c r="L23" s="7">
        <v>18</v>
      </c>
      <c r="M23" s="7">
        <v>10</v>
      </c>
      <c r="N23" s="7">
        <v>10</v>
      </c>
      <c r="O23" s="7">
        <v>3</v>
      </c>
      <c r="P23" s="7">
        <v>7</v>
      </c>
      <c r="Q23" s="7">
        <v>6</v>
      </c>
      <c r="R23" s="7">
        <v>5</v>
      </c>
      <c r="S23" s="8">
        <f t="shared" si="0"/>
        <v>59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5" customFormat="1" ht="12.75" customHeight="1" x14ac:dyDescent="0.2">
      <c r="A24" s="15" t="s">
        <v>61</v>
      </c>
      <c r="B24" s="12" t="s">
        <v>87</v>
      </c>
      <c r="C24" s="10" t="s">
        <v>111</v>
      </c>
      <c r="D24" s="11">
        <v>91674000</v>
      </c>
      <c r="E24" s="11">
        <v>20000000</v>
      </c>
      <c r="F24" s="11" t="s">
        <v>132</v>
      </c>
      <c r="G24" s="9" t="s">
        <v>128</v>
      </c>
      <c r="H24" s="9"/>
      <c r="I24" s="9"/>
      <c r="J24" s="9" t="s">
        <v>152</v>
      </c>
      <c r="K24" s="9" t="s">
        <v>128</v>
      </c>
      <c r="L24" s="7">
        <v>35</v>
      </c>
      <c r="M24" s="7">
        <v>13</v>
      </c>
      <c r="N24" s="7">
        <v>13</v>
      </c>
      <c r="O24" s="7">
        <v>5</v>
      </c>
      <c r="P24" s="7">
        <v>7</v>
      </c>
      <c r="Q24" s="7">
        <v>9</v>
      </c>
      <c r="R24" s="7">
        <v>4</v>
      </c>
      <c r="S24" s="8">
        <f t="shared" si="0"/>
        <v>86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5" customFormat="1" ht="12.75" customHeight="1" x14ac:dyDescent="0.2">
      <c r="A25" s="15" t="s">
        <v>62</v>
      </c>
      <c r="B25" s="12" t="s">
        <v>88</v>
      </c>
      <c r="C25" s="10" t="s">
        <v>112</v>
      </c>
      <c r="D25" s="11">
        <v>14980000</v>
      </c>
      <c r="E25" s="11">
        <v>2800000</v>
      </c>
      <c r="F25" s="6"/>
      <c r="G25" s="9"/>
      <c r="H25" s="9" t="s">
        <v>129</v>
      </c>
      <c r="I25" s="9" t="s">
        <v>128</v>
      </c>
      <c r="J25" s="9" t="s">
        <v>138</v>
      </c>
      <c r="K25" s="9" t="s">
        <v>128</v>
      </c>
      <c r="L25" s="7">
        <v>18</v>
      </c>
      <c r="M25" s="7">
        <v>10</v>
      </c>
      <c r="N25" s="7">
        <v>11</v>
      </c>
      <c r="O25" s="7">
        <v>3</v>
      </c>
      <c r="P25" s="7">
        <v>5</v>
      </c>
      <c r="Q25" s="7">
        <v>4</v>
      </c>
      <c r="R25" s="7">
        <v>3</v>
      </c>
      <c r="S25" s="8">
        <f t="shared" si="0"/>
        <v>54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5" customFormat="1" x14ac:dyDescent="0.2">
      <c r="A26" s="15" t="s">
        <v>63</v>
      </c>
      <c r="B26" s="12" t="s">
        <v>89</v>
      </c>
      <c r="C26" s="10" t="s">
        <v>113</v>
      </c>
      <c r="D26" s="11">
        <v>56985150</v>
      </c>
      <c r="E26" s="11">
        <v>14000000</v>
      </c>
      <c r="F26" s="11" t="s">
        <v>127</v>
      </c>
      <c r="G26" s="9" t="s">
        <v>128</v>
      </c>
      <c r="H26" s="9" t="s">
        <v>144</v>
      </c>
      <c r="I26" s="9"/>
      <c r="J26" s="9" t="s">
        <v>139</v>
      </c>
      <c r="K26" s="9" t="s">
        <v>128</v>
      </c>
      <c r="L26" s="7">
        <v>30</v>
      </c>
      <c r="M26" s="7">
        <v>13</v>
      </c>
      <c r="N26" s="7">
        <v>12</v>
      </c>
      <c r="O26" s="7">
        <v>4</v>
      </c>
      <c r="P26" s="7">
        <v>6</v>
      </c>
      <c r="Q26" s="7">
        <v>8</v>
      </c>
      <c r="R26" s="7">
        <v>4</v>
      </c>
      <c r="S26" s="8">
        <f t="shared" si="0"/>
        <v>77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5" customFormat="1" ht="12.75" customHeight="1" x14ac:dyDescent="0.2">
      <c r="A27" s="15" t="s">
        <v>64</v>
      </c>
      <c r="B27" s="12" t="s">
        <v>90</v>
      </c>
      <c r="C27" s="10" t="s">
        <v>114</v>
      </c>
      <c r="D27" s="11">
        <v>99914950</v>
      </c>
      <c r="E27" s="11">
        <v>13500000</v>
      </c>
      <c r="F27" s="6" t="s">
        <v>170</v>
      </c>
      <c r="G27" s="9"/>
      <c r="H27" s="9"/>
      <c r="I27" s="9"/>
      <c r="J27" s="9" t="s">
        <v>149</v>
      </c>
      <c r="K27" s="9" t="s">
        <v>128</v>
      </c>
      <c r="L27" s="7">
        <v>24</v>
      </c>
      <c r="M27" s="7">
        <v>11</v>
      </c>
      <c r="N27" s="7">
        <v>8</v>
      </c>
      <c r="O27" s="7">
        <v>4</v>
      </c>
      <c r="P27" s="7">
        <v>6</v>
      </c>
      <c r="Q27" s="7">
        <v>5</v>
      </c>
      <c r="R27" s="7">
        <v>4</v>
      </c>
      <c r="S27" s="8">
        <f t="shared" si="0"/>
        <v>62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5" customFormat="1" ht="12.75" customHeight="1" x14ac:dyDescent="0.2">
      <c r="A28" s="15" t="s">
        <v>65</v>
      </c>
      <c r="B28" s="12" t="s">
        <v>91</v>
      </c>
      <c r="C28" s="10" t="s">
        <v>115</v>
      </c>
      <c r="D28" s="11">
        <v>31744872</v>
      </c>
      <c r="E28" s="11">
        <v>10000000</v>
      </c>
      <c r="F28" s="11"/>
      <c r="G28" s="9"/>
      <c r="H28" s="9" t="s">
        <v>146</v>
      </c>
      <c r="I28" s="9" t="s">
        <v>128</v>
      </c>
      <c r="J28" s="9" t="s">
        <v>154</v>
      </c>
      <c r="K28" s="9" t="s">
        <v>128</v>
      </c>
      <c r="L28" s="7">
        <v>28</v>
      </c>
      <c r="M28" s="7">
        <v>11</v>
      </c>
      <c r="N28" s="7">
        <v>12</v>
      </c>
      <c r="O28" s="7">
        <v>5</v>
      </c>
      <c r="P28" s="7">
        <v>8</v>
      </c>
      <c r="Q28" s="7">
        <v>8</v>
      </c>
      <c r="R28" s="7">
        <v>4</v>
      </c>
      <c r="S28" s="8">
        <f t="shared" si="0"/>
        <v>76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5" customFormat="1" ht="12.75" customHeight="1" x14ac:dyDescent="0.2">
      <c r="A29" s="15" t="s">
        <v>66</v>
      </c>
      <c r="B29" s="12" t="s">
        <v>92</v>
      </c>
      <c r="C29" s="10" t="s">
        <v>116</v>
      </c>
      <c r="D29" s="11">
        <v>24086550</v>
      </c>
      <c r="E29" s="11">
        <v>6000000</v>
      </c>
      <c r="F29" s="11" t="s">
        <v>159</v>
      </c>
      <c r="G29" s="9" t="s">
        <v>128</v>
      </c>
      <c r="H29" s="9" t="s">
        <v>169</v>
      </c>
      <c r="I29" s="9" t="s">
        <v>128</v>
      </c>
      <c r="J29" s="9" t="s">
        <v>134</v>
      </c>
      <c r="K29" s="9" t="s">
        <v>128</v>
      </c>
      <c r="L29" s="7">
        <v>34</v>
      </c>
      <c r="M29" s="7">
        <v>13</v>
      </c>
      <c r="N29" s="7">
        <v>11</v>
      </c>
      <c r="O29" s="7">
        <v>3</v>
      </c>
      <c r="P29" s="7">
        <v>7</v>
      </c>
      <c r="Q29" s="7">
        <v>9</v>
      </c>
      <c r="R29" s="7">
        <v>4</v>
      </c>
      <c r="S29" s="8">
        <f t="shared" si="0"/>
        <v>81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5" customFormat="1" ht="12.75" customHeight="1" x14ac:dyDescent="0.2">
      <c r="A30" s="15" t="s">
        <v>67</v>
      </c>
      <c r="B30" s="12" t="s">
        <v>93</v>
      </c>
      <c r="C30" s="10" t="s">
        <v>117</v>
      </c>
      <c r="D30" s="11">
        <v>20301288</v>
      </c>
      <c r="E30" s="11">
        <v>2000000</v>
      </c>
      <c r="F30" s="6" t="s">
        <v>137</v>
      </c>
      <c r="G30" s="9" t="s">
        <v>128</v>
      </c>
      <c r="H30" s="9"/>
      <c r="I30" s="9"/>
      <c r="J30" s="9" t="s">
        <v>153</v>
      </c>
      <c r="K30" s="9" t="s">
        <v>128</v>
      </c>
      <c r="L30" s="7">
        <v>16</v>
      </c>
      <c r="M30" s="7">
        <v>11</v>
      </c>
      <c r="N30" s="7">
        <v>8</v>
      </c>
      <c r="O30" s="7">
        <v>4</v>
      </c>
      <c r="P30" s="7">
        <v>7</v>
      </c>
      <c r="Q30" s="7">
        <v>8</v>
      </c>
      <c r="R30" s="7">
        <v>2</v>
      </c>
      <c r="S30" s="8">
        <f t="shared" si="0"/>
        <v>56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5" customFormat="1" x14ac:dyDescent="0.2">
      <c r="A31" s="15" t="s">
        <v>68</v>
      </c>
      <c r="B31" s="12" t="s">
        <v>94</v>
      </c>
      <c r="C31" s="10" t="s">
        <v>118</v>
      </c>
      <c r="D31" s="11">
        <v>56059323</v>
      </c>
      <c r="E31" s="11">
        <v>15000000</v>
      </c>
      <c r="F31" s="6" t="s">
        <v>161</v>
      </c>
      <c r="G31" s="9" t="s">
        <v>128</v>
      </c>
      <c r="H31" s="9" t="s">
        <v>160</v>
      </c>
      <c r="I31" s="9" t="s">
        <v>128</v>
      </c>
      <c r="J31" s="9" t="s">
        <v>141</v>
      </c>
      <c r="K31" s="9" t="s">
        <v>130</v>
      </c>
      <c r="L31" s="7">
        <v>34</v>
      </c>
      <c r="M31" s="7">
        <v>13</v>
      </c>
      <c r="N31" s="7">
        <v>12</v>
      </c>
      <c r="O31" s="7">
        <v>3</v>
      </c>
      <c r="P31" s="7">
        <v>9</v>
      </c>
      <c r="Q31" s="7">
        <v>8</v>
      </c>
      <c r="R31" s="7">
        <v>3</v>
      </c>
      <c r="S31" s="8">
        <f t="shared" si="0"/>
        <v>82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5" customFormat="1" ht="12.75" customHeight="1" x14ac:dyDescent="0.2">
      <c r="A32" s="15" t="s">
        <v>69</v>
      </c>
      <c r="B32" s="12" t="s">
        <v>49</v>
      </c>
      <c r="C32" s="10" t="s">
        <v>119</v>
      </c>
      <c r="D32" s="11">
        <v>46467751</v>
      </c>
      <c r="E32" s="11">
        <v>14000000</v>
      </c>
      <c r="F32" s="6" t="s">
        <v>129</v>
      </c>
      <c r="G32" s="9" t="s">
        <v>130</v>
      </c>
      <c r="H32" s="9" t="s">
        <v>144</v>
      </c>
      <c r="I32" s="9"/>
      <c r="J32" s="9" t="s">
        <v>165</v>
      </c>
      <c r="K32" s="9" t="s">
        <v>130</v>
      </c>
      <c r="L32" s="7">
        <v>31</v>
      </c>
      <c r="M32" s="7">
        <v>12</v>
      </c>
      <c r="N32" s="7">
        <v>10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5" customFormat="1" ht="12.75" customHeight="1" x14ac:dyDescent="0.2">
      <c r="A33" s="15" t="s">
        <v>70</v>
      </c>
      <c r="B33" s="12" t="s">
        <v>48</v>
      </c>
      <c r="C33" s="10" t="s">
        <v>120</v>
      </c>
      <c r="D33" s="11">
        <v>30500000</v>
      </c>
      <c r="E33" s="11">
        <v>11000000</v>
      </c>
      <c r="F33" s="6" t="s">
        <v>143</v>
      </c>
      <c r="G33" s="9" t="s">
        <v>128</v>
      </c>
      <c r="H33" s="9" t="s">
        <v>135</v>
      </c>
      <c r="I33" s="9" t="s">
        <v>128</v>
      </c>
      <c r="J33" s="9" t="s">
        <v>165</v>
      </c>
      <c r="K33" s="9" t="s">
        <v>128</v>
      </c>
      <c r="L33" s="7">
        <v>26</v>
      </c>
      <c r="M33" s="7">
        <v>10</v>
      </c>
      <c r="N33" s="7">
        <v>11</v>
      </c>
      <c r="O33" s="7">
        <v>4</v>
      </c>
      <c r="P33" s="7">
        <v>7</v>
      </c>
      <c r="Q33" s="7">
        <v>8</v>
      </c>
      <c r="R33" s="7">
        <v>4</v>
      </c>
      <c r="S33" s="8">
        <f t="shared" si="0"/>
        <v>70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5" customFormat="1" ht="12.75" customHeight="1" x14ac:dyDescent="0.2">
      <c r="A34" s="15" t="s">
        <v>71</v>
      </c>
      <c r="B34" s="12" t="s">
        <v>95</v>
      </c>
      <c r="C34" s="10" t="s">
        <v>121</v>
      </c>
      <c r="D34" s="11">
        <v>33937500</v>
      </c>
      <c r="E34" s="11">
        <v>4000000</v>
      </c>
      <c r="F34" s="11" t="s">
        <v>137</v>
      </c>
      <c r="G34" s="9" t="s">
        <v>128</v>
      </c>
      <c r="H34" s="9"/>
      <c r="I34" s="9"/>
      <c r="J34" s="9" t="s">
        <v>139</v>
      </c>
      <c r="K34" s="9" t="s">
        <v>128</v>
      </c>
      <c r="L34" s="7">
        <v>33</v>
      </c>
      <c r="M34" s="7">
        <v>10</v>
      </c>
      <c r="N34" s="7">
        <v>13</v>
      </c>
      <c r="O34" s="7">
        <v>4</v>
      </c>
      <c r="P34" s="7">
        <v>8</v>
      </c>
      <c r="Q34" s="7">
        <v>9</v>
      </c>
      <c r="R34" s="7">
        <v>3</v>
      </c>
      <c r="S34" s="8">
        <f t="shared" si="0"/>
        <v>80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5" customFormat="1" ht="12.75" customHeight="1" x14ac:dyDescent="0.2">
      <c r="A35" s="15" t="s">
        <v>72</v>
      </c>
      <c r="B35" s="12" t="s">
        <v>96</v>
      </c>
      <c r="C35" s="10" t="s">
        <v>122</v>
      </c>
      <c r="D35" s="11">
        <v>29910750</v>
      </c>
      <c r="E35" s="11">
        <v>12000000</v>
      </c>
      <c r="F35" s="6" t="s">
        <v>160</v>
      </c>
      <c r="G35" s="9" t="s">
        <v>128</v>
      </c>
      <c r="H35" s="9" t="s">
        <v>164</v>
      </c>
      <c r="I35" s="9" t="s">
        <v>128</v>
      </c>
      <c r="J35" s="9" t="s">
        <v>168</v>
      </c>
      <c r="K35" s="9"/>
      <c r="L35" s="7">
        <v>33</v>
      </c>
      <c r="M35" s="7">
        <v>12</v>
      </c>
      <c r="N35" s="7">
        <v>14</v>
      </c>
      <c r="O35" s="7">
        <v>3</v>
      </c>
      <c r="P35" s="7">
        <v>8</v>
      </c>
      <c r="Q35" s="7">
        <v>9</v>
      </c>
      <c r="R35" s="7">
        <v>3</v>
      </c>
      <c r="S35" s="8">
        <f t="shared" si="0"/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5" customFormat="1" ht="12.75" customHeight="1" x14ac:dyDescent="0.2">
      <c r="A36" s="15" t="s">
        <v>73</v>
      </c>
      <c r="B36" s="12" t="s">
        <v>97</v>
      </c>
      <c r="C36" s="10" t="s">
        <v>123</v>
      </c>
      <c r="D36" s="11">
        <v>25743700</v>
      </c>
      <c r="E36" s="11">
        <v>10000000</v>
      </c>
      <c r="F36" s="13" t="s">
        <v>151</v>
      </c>
      <c r="G36" s="9" t="s">
        <v>130</v>
      </c>
      <c r="H36" s="9" t="s">
        <v>170</v>
      </c>
      <c r="I36" s="9" t="s">
        <v>128</v>
      </c>
      <c r="J36" s="9" t="s">
        <v>156</v>
      </c>
      <c r="K36" s="9" t="s">
        <v>130</v>
      </c>
      <c r="L36" s="7">
        <v>30</v>
      </c>
      <c r="M36" s="7">
        <v>10</v>
      </c>
      <c r="N36" s="7">
        <v>12</v>
      </c>
      <c r="O36" s="7">
        <v>4</v>
      </c>
      <c r="P36" s="7">
        <v>7</v>
      </c>
      <c r="Q36" s="7">
        <v>8</v>
      </c>
      <c r="R36" s="7">
        <v>4</v>
      </c>
      <c r="S36" s="8">
        <f t="shared" si="0"/>
        <v>75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5" customFormat="1" ht="12.75" customHeight="1" x14ac:dyDescent="0.2">
      <c r="A37" s="15" t="s">
        <v>74</v>
      </c>
      <c r="B37" s="12" t="s">
        <v>98</v>
      </c>
      <c r="C37" s="10" t="s">
        <v>124</v>
      </c>
      <c r="D37" s="11">
        <v>35000000</v>
      </c>
      <c r="E37" s="11">
        <v>10000000</v>
      </c>
      <c r="F37" s="13" t="s">
        <v>161</v>
      </c>
      <c r="G37" s="9" t="s">
        <v>130</v>
      </c>
      <c r="H37" s="9" t="s">
        <v>160</v>
      </c>
      <c r="I37" s="9" t="s">
        <v>128</v>
      </c>
      <c r="J37" s="9" t="s">
        <v>153</v>
      </c>
      <c r="K37" s="9" t="s">
        <v>128</v>
      </c>
      <c r="L37" s="7">
        <v>25</v>
      </c>
      <c r="M37" s="7">
        <v>12</v>
      </c>
      <c r="N37" s="7">
        <v>10</v>
      </c>
      <c r="O37" s="7">
        <v>5</v>
      </c>
      <c r="P37" s="7">
        <v>6</v>
      </c>
      <c r="Q37" s="7">
        <v>7</v>
      </c>
      <c r="R37" s="7">
        <v>4</v>
      </c>
      <c r="S37" s="8">
        <f t="shared" si="0"/>
        <v>69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5" customFormat="1" ht="12.75" customHeight="1" x14ac:dyDescent="0.2">
      <c r="A38" s="15" t="s">
        <v>75</v>
      </c>
      <c r="B38" s="12" t="s">
        <v>99</v>
      </c>
      <c r="C38" s="10" t="s">
        <v>125</v>
      </c>
      <c r="D38" s="11">
        <v>28266000</v>
      </c>
      <c r="E38" s="11">
        <v>10000000</v>
      </c>
      <c r="F38" s="13" t="s">
        <v>169</v>
      </c>
      <c r="G38" s="9" t="s">
        <v>130</v>
      </c>
      <c r="H38" s="9" t="s">
        <v>140</v>
      </c>
      <c r="I38" s="9" t="s">
        <v>128</v>
      </c>
      <c r="J38" s="9" t="s">
        <v>141</v>
      </c>
      <c r="K38" s="9" t="s">
        <v>128</v>
      </c>
      <c r="L38" s="7">
        <v>26</v>
      </c>
      <c r="M38" s="7">
        <v>11</v>
      </c>
      <c r="N38" s="7">
        <v>11</v>
      </c>
      <c r="O38" s="7">
        <v>5</v>
      </c>
      <c r="P38" s="7">
        <v>8</v>
      </c>
      <c r="Q38" s="7">
        <v>9</v>
      </c>
      <c r="R38" s="7">
        <v>4</v>
      </c>
      <c r="S38" s="8">
        <f t="shared" si="0"/>
        <v>74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5" customFormat="1" x14ac:dyDescent="0.2">
      <c r="A39" s="15" t="s">
        <v>76</v>
      </c>
      <c r="B39" s="12" t="s">
        <v>100</v>
      </c>
      <c r="C39" s="10" t="s">
        <v>126</v>
      </c>
      <c r="D39" s="11">
        <v>27700000</v>
      </c>
      <c r="E39" s="11">
        <v>10000000</v>
      </c>
      <c r="F39" s="13" t="s">
        <v>164</v>
      </c>
      <c r="G39" s="9" t="s">
        <v>128</v>
      </c>
      <c r="H39" s="9" t="s">
        <v>158</v>
      </c>
      <c r="I39" s="9" t="s">
        <v>128</v>
      </c>
      <c r="J39" s="9" t="s">
        <v>148</v>
      </c>
      <c r="K39" s="9" t="s">
        <v>130</v>
      </c>
      <c r="L39" s="7">
        <v>29</v>
      </c>
      <c r="M39" s="7">
        <v>12</v>
      </c>
      <c r="N39" s="7">
        <v>12</v>
      </c>
      <c r="O39" s="7">
        <v>3</v>
      </c>
      <c r="P39" s="7">
        <v>8</v>
      </c>
      <c r="Q39" s="7">
        <v>6</v>
      </c>
      <c r="R39" s="7">
        <v>3</v>
      </c>
      <c r="S39" s="8">
        <f t="shared" si="0"/>
        <v>73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x14ac:dyDescent="0.3">
      <c r="D40" s="19"/>
      <c r="E40" s="19"/>
      <c r="F40" s="19"/>
    </row>
    <row r="41" spans="1:85" x14ac:dyDescent="0.3">
      <c r="E41" s="19"/>
      <c r="F41" s="19"/>
      <c r="G41" s="19"/>
      <c r="H41" s="1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37E48E1F-80BB-47E3-8477-FB00E8B2363B}">
      <formula1>40</formula1>
    </dataValidation>
    <dataValidation type="decimal" operator="lessThanOrEqual" allowBlank="1" showInputMessage="1" showErrorMessage="1" error="max. 15" sqref="M13:N39" xr:uid="{22F4B7B9-713B-4870-9979-D240AEE73870}">
      <formula1>15</formula1>
    </dataValidation>
    <dataValidation type="decimal" operator="lessThanOrEqual" allowBlank="1" showInputMessage="1" showErrorMessage="1" error="max. 10" sqref="P13:Q39" xr:uid="{4A5D4682-85ED-4BF7-9266-8410B679DCBF}">
      <formula1>10</formula1>
    </dataValidation>
    <dataValidation type="decimal" operator="lessThanOrEqual" allowBlank="1" showInputMessage="1" showErrorMessage="1" error="max. 5" sqref="O13:O39 R13:R39" xr:uid="{C0BAF726-2EF5-45E8-BF2D-1DA966F366E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FB41-3534-45F8-B9D8-AC7F66456C5E}">
  <dimension ref="A1:CG41"/>
  <sheetViews>
    <sheetView zoomScale="60" zoomScaleNormal="60" workbookViewId="0">
      <selection activeCell="S41" sqref="S4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41</v>
      </c>
    </row>
    <row r="2" spans="1:85" ht="14.4" x14ac:dyDescent="0.3">
      <c r="A2" s="4" t="s">
        <v>42</v>
      </c>
      <c r="D2" s="4" t="s">
        <v>28</v>
      </c>
    </row>
    <row r="3" spans="1:85" ht="14.4" x14ac:dyDescent="0.3">
      <c r="A3" s="4" t="s">
        <v>40</v>
      </c>
      <c r="D3" s="2" t="s">
        <v>39</v>
      </c>
    </row>
    <row r="4" spans="1:85" ht="14.4" x14ac:dyDescent="0.3">
      <c r="A4" s="4" t="s">
        <v>43</v>
      </c>
      <c r="D4" s="2" t="s">
        <v>27</v>
      </c>
    </row>
    <row r="5" spans="1:85" ht="12.6" x14ac:dyDescent="0.3">
      <c r="A5" s="4" t="s">
        <v>44</v>
      </c>
      <c r="D5" s="2" t="s">
        <v>26</v>
      </c>
    </row>
    <row r="6" spans="1:85" ht="14.4" x14ac:dyDescent="0.3">
      <c r="A6" s="4" t="s">
        <v>45</v>
      </c>
    </row>
    <row r="7" spans="1:85" ht="12.6" x14ac:dyDescent="0.3">
      <c r="A7" s="4" t="s">
        <v>25</v>
      </c>
      <c r="D7" s="4" t="s">
        <v>29</v>
      </c>
    </row>
    <row r="8" spans="1:85" ht="38.4" customHeight="1" x14ac:dyDescent="0.3">
      <c r="A8" s="20" t="s">
        <v>46</v>
      </c>
      <c r="D8" s="36" t="s">
        <v>47</v>
      </c>
      <c r="E8" s="36"/>
      <c r="F8" s="36"/>
      <c r="G8" s="36"/>
      <c r="H8" s="36"/>
      <c r="I8" s="36"/>
      <c r="J8" s="36"/>
      <c r="K8" s="36"/>
    </row>
    <row r="9" spans="1:85" ht="12.6" x14ac:dyDescent="0.3">
      <c r="A9" s="4"/>
    </row>
    <row r="10" spans="1:85" ht="26.4" customHeight="1" x14ac:dyDescent="0.3">
      <c r="A10" s="31" t="s">
        <v>0</v>
      </c>
      <c r="B10" s="31" t="s">
        <v>1</v>
      </c>
      <c r="C10" s="31" t="s">
        <v>20</v>
      </c>
      <c r="D10" s="31" t="s">
        <v>13</v>
      </c>
      <c r="E10" s="34" t="s">
        <v>2</v>
      </c>
      <c r="F10" s="31" t="s">
        <v>36</v>
      </c>
      <c r="G10" s="31"/>
      <c r="H10" s="31" t="s">
        <v>37</v>
      </c>
      <c r="I10" s="31"/>
      <c r="J10" s="31" t="s">
        <v>38</v>
      </c>
      <c r="K10" s="31"/>
      <c r="L10" s="31" t="s">
        <v>16</v>
      </c>
      <c r="M10" s="31" t="s">
        <v>14</v>
      </c>
      <c r="N10" s="31" t="s">
        <v>17</v>
      </c>
      <c r="O10" s="31" t="s">
        <v>33</v>
      </c>
      <c r="P10" s="31" t="s">
        <v>34</v>
      </c>
      <c r="Q10" s="31" t="s">
        <v>35</v>
      </c>
      <c r="R10" s="31" t="s">
        <v>3</v>
      </c>
      <c r="S10" s="31" t="s">
        <v>4</v>
      </c>
    </row>
    <row r="11" spans="1:85" ht="59.4" customHeight="1" x14ac:dyDescent="0.3">
      <c r="A11" s="33"/>
      <c r="B11" s="33"/>
      <c r="C11" s="33"/>
      <c r="D11" s="33"/>
      <c r="E11" s="35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85" ht="28.95" customHeight="1" x14ac:dyDescent="0.3">
      <c r="A12" s="33"/>
      <c r="B12" s="33"/>
      <c r="C12" s="33"/>
      <c r="D12" s="33"/>
      <c r="E12" s="35"/>
      <c r="F12" s="24" t="s">
        <v>30</v>
      </c>
      <c r="G12" s="23" t="s">
        <v>31</v>
      </c>
      <c r="H12" s="23" t="s">
        <v>30</v>
      </c>
      <c r="I12" s="23" t="s">
        <v>31</v>
      </c>
      <c r="J12" s="23" t="s">
        <v>30</v>
      </c>
      <c r="K12" s="23" t="s">
        <v>31</v>
      </c>
      <c r="L12" s="23" t="s">
        <v>32</v>
      </c>
      <c r="M12" s="23" t="s">
        <v>22</v>
      </c>
      <c r="N12" s="23" t="s">
        <v>22</v>
      </c>
      <c r="O12" s="23" t="s">
        <v>23</v>
      </c>
      <c r="P12" s="23" t="s">
        <v>24</v>
      </c>
      <c r="Q12" s="23" t="s">
        <v>24</v>
      </c>
      <c r="R12" s="23" t="s">
        <v>23</v>
      </c>
      <c r="S12" s="23"/>
    </row>
    <row r="13" spans="1:85" s="5" customFormat="1" ht="12.75" customHeight="1" x14ac:dyDescent="0.2">
      <c r="A13" s="15" t="s">
        <v>50</v>
      </c>
      <c r="B13" s="12" t="s">
        <v>77</v>
      </c>
      <c r="C13" s="10" t="s">
        <v>101</v>
      </c>
      <c r="D13" s="11">
        <v>36815214</v>
      </c>
      <c r="E13" s="11">
        <v>13000000</v>
      </c>
      <c r="F13" s="21" t="s">
        <v>158</v>
      </c>
      <c r="G13" s="18" t="s">
        <v>128</v>
      </c>
      <c r="H13" s="18" t="s">
        <v>157</v>
      </c>
      <c r="I13" s="18" t="s">
        <v>128</v>
      </c>
      <c r="J13" s="18" t="s">
        <v>165</v>
      </c>
      <c r="K13" s="18" t="s">
        <v>128</v>
      </c>
      <c r="L13" s="7">
        <v>27</v>
      </c>
      <c r="M13" s="7">
        <v>12</v>
      </c>
      <c r="N13" s="7">
        <v>9</v>
      </c>
      <c r="O13" s="7">
        <v>4</v>
      </c>
      <c r="P13" s="7">
        <v>8</v>
      </c>
      <c r="Q13" s="7">
        <v>7</v>
      </c>
      <c r="R13" s="7">
        <v>4</v>
      </c>
      <c r="S13" s="8">
        <f>SUM(L13:R13)</f>
        <v>71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</row>
    <row r="14" spans="1:85" s="5" customFormat="1" ht="12.75" customHeight="1" x14ac:dyDescent="0.2">
      <c r="A14" s="15" t="s">
        <v>51</v>
      </c>
      <c r="B14" s="12" t="s">
        <v>78</v>
      </c>
      <c r="C14" s="10" t="s">
        <v>102</v>
      </c>
      <c r="D14" s="11">
        <v>49308775</v>
      </c>
      <c r="E14" s="11">
        <v>12500000</v>
      </c>
      <c r="F14" s="6"/>
      <c r="G14" s="9"/>
      <c r="H14" s="9"/>
      <c r="I14" s="9"/>
      <c r="J14" s="9" t="s">
        <v>142</v>
      </c>
      <c r="K14" s="9" t="s">
        <v>128</v>
      </c>
      <c r="L14" s="7">
        <v>25</v>
      </c>
      <c r="M14" s="7">
        <v>12</v>
      </c>
      <c r="N14" s="7">
        <v>9</v>
      </c>
      <c r="O14" s="7">
        <v>3</v>
      </c>
      <c r="P14" s="7">
        <v>8</v>
      </c>
      <c r="Q14" s="7">
        <v>8</v>
      </c>
      <c r="R14" s="7">
        <v>4</v>
      </c>
      <c r="S14" s="8">
        <f t="shared" ref="S14:S39" si="0">SUM(L14:R14)</f>
        <v>69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5" customFormat="1" ht="12.75" customHeight="1" x14ac:dyDescent="0.2">
      <c r="A15" s="15" t="s">
        <v>52</v>
      </c>
      <c r="B15" s="12" t="s">
        <v>79</v>
      </c>
      <c r="C15" s="10" t="s">
        <v>103</v>
      </c>
      <c r="D15" s="11">
        <v>37022320</v>
      </c>
      <c r="E15" s="11">
        <v>14000000</v>
      </c>
      <c r="F15" s="6" t="s">
        <v>166</v>
      </c>
      <c r="G15" s="9" t="s">
        <v>128</v>
      </c>
      <c r="H15" s="9"/>
      <c r="I15" s="9"/>
      <c r="J15" s="9" t="s">
        <v>131</v>
      </c>
      <c r="K15" s="9" t="s">
        <v>128</v>
      </c>
      <c r="L15" s="7">
        <v>33</v>
      </c>
      <c r="M15" s="7">
        <v>13</v>
      </c>
      <c r="N15" s="7">
        <v>11</v>
      </c>
      <c r="O15" s="7">
        <v>5</v>
      </c>
      <c r="P15" s="7">
        <v>9</v>
      </c>
      <c r="Q15" s="7">
        <v>8</v>
      </c>
      <c r="R15" s="7">
        <v>5</v>
      </c>
      <c r="S15" s="8">
        <f t="shared" si="0"/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5" customFormat="1" ht="12.75" customHeight="1" x14ac:dyDescent="0.2">
      <c r="A16" s="15" t="s">
        <v>53</v>
      </c>
      <c r="B16" s="12" t="s">
        <v>80</v>
      </c>
      <c r="C16" s="10" t="s">
        <v>104</v>
      </c>
      <c r="D16" s="11">
        <v>21902408</v>
      </c>
      <c r="E16" s="11">
        <v>7000000</v>
      </c>
      <c r="F16" s="11"/>
      <c r="G16" s="9"/>
      <c r="H16" s="9" t="s">
        <v>167</v>
      </c>
      <c r="I16" s="9" t="s">
        <v>128</v>
      </c>
      <c r="J16" s="9" t="s">
        <v>168</v>
      </c>
      <c r="K16" s="9"/>
      <c r="L16" s="7">
        <v>35</v>
      </c>
      <c r="M16" s="7">
        <v>14</v>
      </c>
      <c r="N16" s="7">
        <v>12</v>
      </c>
      <c r="O16" s="7">
        <v>4</v>
      </c>
      <c r="P16" s="7">
        <v>8</v>
      </c>
      <c r="Q16" s="7">
        <v>8</v>
      </c>
      <c r="R16" s="7">
        <v>4</v>
      </c>
      <c r="S16" s="8">
        <f t="shared" si="0"/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5" customFormat="1" ht="12.75" customHeight="1" x14ac:dyDescent="0.2">
      <c r="A17" s="15" t="s">
        <v>54</v>
      </c>
      <c r="B17" s="12" t="s">
        <v>81</v>
      </c>
      <c r="C17" s="10" t="s">
        <v>105</v>
      </c>
      <c r="D17" s="11">
        <v>9061700</v>
      </c>
      <c r="E17" s="11">
        <v>3000000</v>
      </c>
      <c r="F17" s="6" t="s">
        <v>144</v>
      </c>
      <c r="G17" s="9"/>
      <c r="H17" s="9" t="s">
        <v>162</v>
      </c>
      <c r="I17" s="9" t="s">
        <v>128</v>
      </c>
      <c r="J17" s="9" t="s">
        <v>152</v>
      </c>
      <c r="K17" s="9" t="s">
        <v>128</v>
      </c>
      <c r="L17" s="7">
        <v>18</v>
      </c>
      <c r="M17" s="7">
        <v>8</v>
      </c>
      <c r="N17" s="7">
        <v>6</v>
      </c>
      <c r="O17" s="7">
        <v>3</v>
      </c>
      <c r="P17" s="7">
        <v>6</v>
      </c>
      <c r="Q17" s="7">
        <v>5</v>
      </c>
      <c r="R17" s="7">
        <v>4</v>
      </c>
      <c r="S17" s="8">
        <f t="shared" si="0"/>
        <v>50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5" customFormat="1" x14ac:dyDescent="0.2">
      <c r="A18" s="15" t="s">
        <v>55</v>
      </c>
      <c r="B18" s="12" t="s">
        <v>82</v>
      </c>
      <c r="C18" s="10" t="s">
        <v>106</v>
      </c>
      <c r="D18" s="11">
        <v>79530441</v>
      </c>
      <c r="E18" s="11">
        <v>20000000</v>
      </c>
      <c r="G18" s="9"/>
      <c r="H18" s="9" t="s">
        <v>143</v>
      </c>
      <c r="I18" s="9" t="s">
        <v>128</v>
      </c>
      <c r="J18" s="11" t="s">
        <v>150</v>
      </c>
      <c r="K18" s="9" t="s">
        <v>128</v>
      </c>
      <c r="L18" s="7">
        <v>30</v>
      </c>
      <c r="M18" s="7">
        <v>12</v>
      </c>
      <c r="N18" s="7">
        <v>10</v>
      </c>
      <c r="O18" s="7">
        <v>3</v>
      </c>
      <c r="P18" s="7">
        <v>7</v>
      </c>
      <c r="Q18" s="7">
        <v>7</v>
      </c>
      <c r="R18" s="7">
        <v>5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5" customFormat="1" ht="12.75" customHeight="1" x14ac:dyDescent="0.2">
      <c r="A19" s="15" t="s">
        <v>56</v>
      </c>
      <c r="B19" s="12" t="s">
        <v>83</v>
      </c>
      <c r="C19" s="10" t="s">
        <v>107</v>
      </c>
      <c r="D19" s="11">
        <v>35575063</v>
      </c>
      <c r="E19" s="11">
        <v>14500000</v>
      </c>
      <c r="F19" s="6" t="s">
        <v>135</v>
      </c>
      <c r="G19" s="9" t="s">
        <v>128</v>
      </c>
      <c r="H19" s="9"/>
      <c r="I19" s="9"/>
      <c r="J19" s="9" t="s">
        <v>154</v>
      </c>
      <c r="K19" s="9" t="s">
        <v>128</v>
      </c>
      <c r="L19" s="7">
        <v>31</v>
      </c>
      <c r="M19" s="7">
        <v>14</v>
      </c>
      <c r="N19" s="7">
        <v>11</v>
      </c>
      <c r="O19" s="7">
        <v>5</v>
      </c>
      <c r="P19" s="7">
        <v>8</v>
      </c>
      <c r="Q19" s="7">
        <v>9</v>
      </c>
      <c r="R19" s="7">
        <v>5</v>
      </c>
      <c r="S19" s="8">
        <f t="shared" si="0"/>
        <v>83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5" customFormat="1" ht="12.75" customHeight="1" x14ac:dyDescent="0.2">
      <c r="A20" s="15" t="s">
        <v>57</v>
      </c>
      <c r="B20" s="12" t="s">
        <v>84</v>
      </c>
      <c r="C20" s="10" t="s">
        <v>155</v>
      </c>
      <c r="D20" s="11">
        <v>25632467</v>
      </c>
      <c r="E20" s="11">
        <v>6000000</v>
      </c>
      <c r="F20" s="6"/>
      <c r="G20" s="9"/>
      <c r="H20" s="9"/>
      <c r="I20" s="9"/>
      <c r="J20" s="9"/>
      <c r="K20" s="9"/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8">
        <f t="shared" si="0"/>
        <v>0</v>
      </c>
      <c r="T20" s="2" t="s">
        <v>196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5" customFormat="1" ht="13.5" customHeight="1" x14ac:dyDescent="0.2">
      <c r="A21" s="15" t="s">
        <v>58</v>
      </c>
      <c r="B21" s="12" t="s">
        <v>85</v>
      </c>
      <c r="C21" s="10" t="s">
        <v>108</v>
      </c>
      <c r="D21" s="11">
        <v>25614100</v>
      </c>
      <c r="E21" s="11">
        <v>8000000</v>
      </c>
      <c r="F21" s="6" t="s">
        <v>136</v>
      </c>
      <c r="G21" s="9" t="s">
        <v>128</v>
      </c>
      <c r="H21" s="9"/>
      <c r="I21" s="9"/>
      <c r="J21" s="9" t="s">
        <v>133</v>
      </c>
      <c r="K21" s="9" t="s">
        <v>128</v>
      </c>
      <c r="L21" s="7">
        <v>28</v>
      </c>
      <c r="M21" s="7">
        <v>13</v>
      </c>
      <c r="N21" s="7">
        <v>10</v>
      </c>
      <c r="O21" s="7">
        <v>4</v>
      </c>
      <c r="P21" s="7">
        <v>7</v>
      </c>
      <c r="Q21" s="7">
        <v>8</v>
      </c>
      <c r="R21" s="7">
        <v>3</v>
      </c>
      <c r="S21" s="8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5" customFormat="1" ht="12.75" customHeight="1" x14ac:dyDescent="0.2">
      <c r="A22" s="15" t="s">
        <v>59</v>
      </c>
      <c r="B22" s="12" t="s">
        <v>86</v>
      </c>
      <c r="C22" s="10" t="s">
        <v>109</v>
      </c>
      <c r="D22" s="11">
        <v>13817600</v>
      </c>
      <c r="E22" s="11">
        <v>6500000</v>
      </c>
      <c r="F22" s="6"/>
      <c r="G22" s="9"/>
      <c r="H22" s="9" t="s">
        <v>145</v>
      </c>
      <c r="I22" s="9" t="s">
        <v>130</v>
      </c>
      <c r="J22" s="9" t="s">
        <v>147</v>
      </c>
      <c r="K22" s="9" t="s">
        <v>128</v>
      </c>
      <c r="L22" s="7">
        <v>32</v>
      </c>
      <c r="M22" s="7">
        <v>13</v>
      </c>
      <c r="N22" s="7">
        <v>10</v>
      </c>
      <c r="O22" s="7">
        <v>4</v>
      </c>
      <c r="P22" s="7">
        <v>7</v>
      </c>
      <c r="Q22" s="7">
        <v>7</v>
      </c>
      <c r="R22" s="7">
        <v>4</v>
      </c>
      <c r="S22" s="8">
        <f t="shared" si="0"/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5" customFormat="1" ht="12.75" customHeight="1" x14ac:dyDescent="0.2">
      <c r="A23" s="15" t="s">
        <v>60</v>
      </c>
      <c r="B23" s="12" t="s">
        <v>83</v>
      </c>
      <c r="C23" s="10" t="s">
        <v>110</v>
      </c>
      <c r="D23" s="11">
        <v>25328100</v>
      </c>
      <c r="E23" s="11">
        <v>10000000</v>
      </c>
      <c r="F23" s="6" t="s">
        <v>144</v>
      </c>
      <c r="G23" s="9"/>
      <c r="H23" s="9"/>
      <c r="I23" s="9"/>
      <c r="J23" s="9" t="s">
        <v>163</v>
      </c>
      <c r="K23" s="9" t="s">
        <v>128</v>
      </c>
      <c r="L23" s="7">
        <v>22</v>
      </c>
      <c r="M23" s="7">
        <v>12</v>
      </c>
      <c r="N23" s="7">
        <v>9</v>
      </c>
      <c r="O23" s="7">
        <v>3</v>
      </c>
      <c r="P23" s="7">
        <v>7</v>
      </c>
      <c r="Q23" s="7">
        <v>6</v>
      </c>
      <c r="R23" s="7">
        <v>5</v>
      </c>
      <c r="S23" s="8">
        <f t="shared" si="0"/>
        <v>64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5" customFormat="1" ht="12.75" customHeight="1" x14ac:dyDescent="0.2">
      <c r="A24" s="15" t="s">
        <v>61</v>
      </c>
      <c r="B24" s="12" t="s">
        <v>87</v>
      </c>
      <c r="C24" s="10" t="s">
        <v>111</v>
      </c>
      <c r="D24" s="11">
        <v>91674000</v>
      </c>
      <c r="E24" s="11">
        <v>20000000</v>
      </c>
      <c r="F24" s="11" t="s">
        <v>132</v>
      </c>
      <c r="G24" s="9" t="s">
        <v>128</v>
      </c>
      <c r="H24" s="9"/>
      <c r="I24" s="9"/>
      <c r="J24" s="9" t="s">
        <v>152</v>
      </c>
      <c r="K24" s="9" t="s">
        <v>128</v>
      </c>
      <c r="L24" s="7">
        <v>36</v>
      </c>
      <c r="M24" s="7">
        <v>13</v>
      </c>
      <c r="N24" s="7">
        <v>13</v>
      </c>
      <c r="O24" s="7">
        <v>5</v>
      </c>
      <c r="P24" s="7">
        <v>7</v>
      </c>
      <c r="Q24" s="7">
        <v>9</v>
      </c>
      <c r="R24" s="7">
        <v>4</v>
      </c>
      <c r="S24" s="8">
        <f t="shared" si="0"/>
        <v>87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5" customFormat="1" ht="12.75" customHeight="1" x14ac:dyDescent="0.2">
      <c r="A25" s="15" t="s">
        <v>62</v>
      </c>
      <c r="B25" s="12" t="s">
        <v>88</v>
      </c>
      <c r="C25" s="10" t="s">
        <v>112</v>
      </c>
      <c r="D25" s="11">
        <v>14980000</v>
      </c>
      <c r="E25" s="11">
        <v>2800000</v>
      </c>
      <c r="F25" s="6"/>
      <c r="G25" s="9"/>
      <c r="H25" s="9" t="s">
        <v>129</v>
      </c>
      <c r="I25" s="9" t="s">
        <v>128</v>
      </c>
      <c r="J25" s="9" t="s">
        <v>138</v>
      </c>
      <c r="K25" s="9" t="s">
        <v>128</v>
      </c>
      <c r="L25" s="7">
        <v>15</v>
      </c>
      <c r="M25" s="7">
        <v>10</v>
      </c>
      <c r="N25" s="7">
        <v>6</v>
      </c>
      <c r="O25" s="7">
        <v>3</v>
      </c>
      <c r="P25" s="7">
        <v>5</v>
      </c>
      <c r="Q25" s="7">
        <v>5</v>
      </c>
      <c r="R25" s="7">
        <v>3</v>
      </c>
      <c r="S25" s="8">
        <f t="shared" si="0"/>
        <v>47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5" customFormat="1" x14ac:dyDescent="0.2">
      <c r="A26" s="15" t="s">
        <v>63</v>
      </c>
      <c r="B26" s="12" t="s">
        <v>89</v>
      </c>
      <c r="C26" s="10" t="s">
        <v>113</v>
      </c>
      <c r="D26" s="11">
        <v>56985150</v>
      </c>
      <c r="E26" s="11">
        <v>14000000</v>
      </c>
      <c r="F26" s="11" t="s">
        <v>127</v>
      </c>
      <c r="G26" s="9" t="s">
        <v>128</v>
      </c>
      <c r="H26" s="9" t="s">
        <v>144</v>
      </c>
      <c r="I26" s="9"/>
      <c r="J26" s="9" t="s">
        <v>139</v>
      </c>
      <c r="K26" s="9" t="s">
        <v>128</v>
      </c>
      <c r="L26" s="7">
        <v>28</v>
      </c>
      <c r="M26" s="7">
        <v>14</v>
      </c>
      <c r="N26" s="7">
        <v>10</v>
      </c>
      <c r="O26" s="7">
        <v>4</v>
      </c>
      <c r="P26" s="7">
        <v>6</v>
      </c>
      <c r="Q26" s="7">
        <v>7</v>
      </c>
      <c r="R26" s="7">
        <v>4</v>
      </c>
      <c r="S26" s="8">
        <f t="shared" si="0"/>
        <v>73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5" customFormat="1" ht="12.75" customHeight="1" x14ac:dyDescent="0.2">
      <c r="A27" s="15" t="s">
        <v>64</v>
      </c>
      <c r="B27" s="12" t="s">
        <v>90</v>
      </c>
      <c r="C27" s="10" t="s">
        <v>114</v>
      </c>
      <c r="D27" s="11">
        <v>99914950</v>
      </c>
      <c r="E27" s="11">
        <v>13500000</v>
      </c>
      <c r="F27" s="6" t="s">
        <v>170</v>
      </c>
      <c r="G27" s="9"/>
      <c r="H27" s="9"/>
      <c r="I27" s="9"/>
      <c r="J27" s="9" t="s">
        <v>149</v>
      </c>
      <c r="K27" s="9" t="s">
        <v>128</v>
      </c>
      <c r="L27" s="7">
        <v>26</v>
      </c>
      <c r="M27" s="7">
        <v>12</v>
      </c>
      <c r="N27" s="7">
        <v>8</v>
      </c>
      <c r="O27" s="7">
        <v>4</v>
      </c>
      <c r="P27" s="7">
        <v>5</v>
      </c>
      <c r="Q27" s="7">
        <v>6</v>
      </c>
      <c r="R27" s="7">
        <v>4</v>
      </c>
      <c r="S27" s="8">
        <f t="shared" si="0"/>
        <v>65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5" customFormat="1" ht="12.75" customHeight="1" x14ac:dyDescent="0.2">
      <c r="A28" s="15" t="s">
        <v>65</v>
      </c>
      <c r="B28" s="12" t="s">
        <v>91</v>
      </c>
      <c r="C28" s="10" t="s">
        <v>115</v>
      </c>
      <c r="D28" s="11">
        <v>31744872</v>
      </c>
      <c r="E28" s="11">
        <v>10000000</v>
      </c>
      <c r="F28" s="11"/>
      <c r="G28" s="9"/>
      <c r="H28" s="9" t="s">
        <v>146</v>
      </c>
      <c r="I28" s="9" t="s">
        <v>128</v>
      </c>
      <c r="J28" s="9" t="s">
        <v>154</v>
      </c>
      <c r="K28" s="9" t="s">
        <v>128</v>
      </c>
      <c r="L28" s="7">
        <v>25</v>
      </c>
      <c r="M28" s="7">
        <v>11</v>
      </c>
      <c r="N28" s="7">
        <v>10</v>
      </c>
      <c r="O28" s="7">
        <v>5</v>
      </c>
      <c r="P28" s="7">
        <v>7</v>
      </c>
      <c r="Q28" s="7">
        <v>8</v>
      </c>
      <c r="R28" s="7">
        <v>4</v>
      </c>
      <c r="S28" s="8">
        <f t="shared" si="0"/>
        <v>70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5" customFormat="1" ht="12.75" customHeight="1" x14ac:dyDescent="0.2">
      <c r="A29" s="15" t="s">
        <v>66</v>
      </c>
      <c r="B29" s="12" t="s">
        <v>92</v>
      </c>
      <c r="C29" s="10" t="s">
        <v>116</v>
      </c>
      <c r="D29" s="11">
        <v>24086550</v>
      </c>
      <c r="E29" s="11">
        <v>6000000</v>
      </c>
      <c r="F29" s="11" t="s">
        <v>159</v>
      </c>
      <c r="G29" s="9" t="s">
        <v>128</v>
      </c>
      <c r="H29" s="9" t="s">
        <v>169</v>
      </c>
      <c r="I29" s="9" t="s">
        <v>128</v>
      </c>
      <c r="J29" s="9" t="s">
        <v>134</v>
      </c>
      <c r="K29" s="9" t="s">
        <v>128</v>
      </c>
      <c r="L29" s="7">
        <v>34</v>
      </c>
      <c r="M29" s="7">
        <v>13</v>
      </c>
      <c r="N29" s="7">
        <v>12</v>
      </c>
      <c r="O29" s="7">
        <v>4</v>
      </c>
      <c r="P29" s="7">
        <v>7</v>
      </c>
      <c r="Q29" s="7">
        <v>9</v>
      </c>
      <c r="R29" s="7">
        <v>4</v>
      </c>
      <c r="S29" s="8">
        <f t="shared" si="0"/>
        <v>83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5" customFormat="1" ht="12.75" customHeight="1" x14ac:dyDescent="0.2">
      <c r="A30" s="15" t="s">
        <v>67</v>
      </c>
      <c r="B30" s="12" t="s">
        <v>93</v>
      </c>
      <c r="C30" s="10" t="s">
        <v>117</v>
      </c>
      <c r="D30" s="11">
        <v>20301288</v>
      </c>
      <c r="E30" s="11">
        <v>2000000</v>
      </c>
      <c r="F30" s="6" t="s">
        <v>137</v>
      </c>
      <c r="G30" s="9" t="s">
        <v>128</v>
      </c>
      <c r="H30" s="9"/>
      <c r="I30" s="9"/>
      <c r="J30" s="9" t="s">
        <v>153</v>
      </c>
      <c r="K30" s="9" t="s">
        <v>128</v>
      </c>
      <c r="L30" s="7">
        <v>20</v>
      </c>
      <c r="M30" s="7">
        <v>11</v>
      </c>
      <c r="N30" s="7">
        <v>7</v>
      </c>
      <c r="O30" s="7">
        <v>4</v>
      </c>
      <c r="P30" s="7">
        <v>8</v>
      </c>
      <c r="Q30" s="7">
        <v>9</v>
      </c>
      <c r="R30" s="7">
        <v>2</v>
      </c>
      <c r="S30" s="8">
        <f t="shared" si="0"/>
        <v>61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5" customFormat="1" x14ac:dyDescent="0.2">
      <c r="A31" s="15" t="s">
        <v>68</v>
      </c>
      <c r="B31" s="12" t="s">
        <v>94</v>
      </c>
      <c r="C31" s="10" t="s">
        <v>118</v>
      </c>
      <c r="D31" s="11">
        <v>56059323</v>
      </c>
      <c r="E31" s="11">
        <v>15000000</v>
      </c>
      <c r="F31" s="6" t="s">
        <v>161</v>
      </c>
      <c r="G31" s="9" t="s">
        <v>128</v>
      </c>
      <c r="H31" s="9" t="s">
        <v>160</v>
      </c>
      <c r="I31" s="9" t="s">
        <v>128</v>
      </c>
      <c r="J31" s="9" t="s">
        <v>141</v>
      </c>
      <c r="K31" s="9" t="s">
        <v>130</v>
      </c>
      <c r="L31" s="7">
        <v>30</v>
      </c>
      <c r="M31" s="7">
        <v>13</v>
      </c>
      <c r="N31" s="7">
        <v>12</v>
      </c>
      <c r="O31" s="7">
        <v>4</v>
      </c>
      <c r="P31" s="7">
        <v>9</v>
      </c>
      <c r="Q31" s="7">
        <v>9</v>
      </c>
      <c r="R31" s="7">
        <v>4</v>
      </c>
      <c r="S31" s="8">
        <f t="shared" si="0"/>
        <v>81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5" customFormat="1" ht="12.75" customHeight="1" x14ac:dyDescent="0.2">
      <c r="A32" s="15" t="s">
        <v>69</v>
      </c>
      <c r="B32" s="12" t="s">
        <v>49</v>
      </c>
      <c r="C32" s="10" t="s">
        <v>119</v>
      </c>
      <c r="D32" s="11">
        <v>46467751</v>
      </c>
      <c r="E32" s="11">
        <v>14000000</v>
      </c>
      <c r="F32" s="6" t="s">
        <v>129</v>
      </c>
      <c r="G32" s="9" t="s">
        <v>130</v>
      </c>
      <c r="H32" s="9" t="s">
        <v>144</v>
      </c>
      <c r="I32" s="9"/>
      <c r="J32" s="9" t="s">
        <v>165</v>
      </c>
      <c r="K32" s="9" t="s">
        <v>130</v>
      </c>
      <c r="L32" s="7">
        <v>24</v>
      </c>
      <c r="M32" s="7">
        <v>11</v>
      </c>
      <c r="N32" s="7">
        <v>9</v>
      </c>
      <c r="O32" s="7">
        <v>4</v>
      </c>
      <c r="P32" s="7">
        <v>8</v>
      </c>
      <c r="Q32" s="7">
        <v>8</v>
      </c>
      <c r="R32" s="7">
        <v>4</v>
      </c>
      <c r="S32" s="8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5" customFormat="1" ht="12.75" customHeight="1" x14ac:dyDescent="0.2">
      <c r="A33" s="15" t="s">
        <v>70</v>
      </c>
      <c r="B33" s="12" t="s">
        <v>48</v>
      </c>
      <c r="C33" s="10" t="s">
        <v>120</v>
      </c>
      <c r="D33" s="11">
        <v>30500000</v>
      </c>
      <c r="E33" s="11">
        <v>11000000</v>
      </c>
      <c r="F33" s="6" t="s">
        <v>143</v>
      </c>
      <c r="G33" s="9" t="s">
        <v>128</v>
      </c>
      <c r="H33" s="9" t="s">
        <v>135</v>
      </c>
      <c r="I33" s="9" t="s">
        <v>128</v>
      </c>
      <c r="J33" s="9" t="s">
        <v>165</v>
      </c>
      <c r="K33" s="9" t="s">
        <v>128</v>
      </c>
      <c r="L33" s="7">
        <v>25</v>
      </c>
      <c r="M33" s="7">
        <v>10</v>
      </c>
      <c r="N33" s="7">
        <v>9</v>
      </c>
      <c r="O33" s="7">
        <v>4</v>
      </c>
      <c r="P33" s="7">
        <v>7</v>
      </c>
      <c r="Q33" s="7">
        <v>7</v>
      </c>
      <c r="R33" s="7">
        <v>4</v>
      </c>
      <c r="S33" s="8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5" customFormat="1" ht="12.75" customHeight="1" x14ac:dyDescent="0.2">
      <c r="A34" s="15" t="s">
        <v>71</v>
      </c>
      <c r="B34" s="12" t="s">
        <v>95</v>
      </c>
      <c r="C34" s="10" t="s">
        <v>121</v>
      </c>
      <c r="D34" s="11">
        <v>33937500</v>
      </c>
      <c r="E34" s="11">
        <v>4000000</v>
      </c>
      <c r="F34" s="11" t="s">
        <v>137</v>
      </c>
      <c r="G34" s="9" t="s">
        <v>128</v>
      </c>
      <c r="H34" s="9"/>
      <c r="I34" s="9"/>
      <c r="J34" s="9" t="s">
        <v>139</v>
      </c>
      <c r="K34" s="9" t="s">
        <v>128</v>
      </c>
      <c r="L34" s="7">
        <v>33</v>
      </c>
      <c r="M34" s="7">
        <v>11</v>
      </c>
      <c r="N34" s="7">
        <v>11</v>
      </c>
      <c r="O34" s="7">
        <v>5</v>
      </c>
      <c r="P34" s="7">
        <v>9</v>
      </c>
      <c r="Q34" s="7">
        <v>9</v>
      </c>
      <c r="R34" s="7">
        <v>4</v>
      </c>
      <c r="S34" s="8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5" customFormat="1" ht="12.75" customHeight="1" x14ac:dyDescent="0.2">
      <c r="A35" s="15" t="s">
        <v>72</v>
      </c>
      <c r="B35" s="12" t="s">
        <v>96</v>
      </c>
      <c r="C35" s="10" t="s">
        <v>122</v>
      </c>
      <c r="D35" s="11">
        <v>29910750</v>
      </c>
      <c r="E35" s="11">
        <v>12000000</v>
      </c>
      <c r="F35" s="6" t="s">
        <v>160</v>
      </c>
      <c r="G35" s="9" t="s">
        <v>128</v>
      </c>
      <c r="H35" s="9" t="s">
        <v>164</v>
      </c>
      <c r="I35" s="9" t="s">
        <v>128</v>
      </c>
      <c r="J35" s="9" t="s">
        <v>168</v>
      </c>
      <c r="K35" s="9"/>
      <c r="L35" s="7">
        <v>33</v>
      </c>
      <c r="M35" s="7">
        <v>12</v>
      </c>
      <c r="N35" s="7">
        <v>11</v>
      </c>
      <c r="O35" s="7">
        <v>4</v>
      </c>
      <c r="P35" s="7">
        <v>9</v>
      </c>
      <c r="Q35" s="7">
        <v>9</v>
      </c>
      <c r="R35" s="7">
        <v>4</v>
      </c>
      <c r="S35" s="8">
        <f t="shared" si="0"/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5" customFormat="1" ht="12.75" customHeight="1" x14ac:dyDescent="0.2">
      <c r="A36" s="15" t="s">
        <v>73</v>
      </c>
      <c r="B36" s="12" t="s">
        <v>97</v>
      </c>
      <c r="C36" s="10" t="s">
        <v>123</v>
      </c>
      <c r="D36" s="11">
        <v>25743700</v>
      </c>
      <c r="E36" s="11">
        <v>10000000</v>
      </c>
      <c r="F36" s="13" t="s">
        <v>151</v>
      </c>
      <c r="G36" s="9" t="s">
        <v>130</v>
      </c>
      <c r="H36" s="9" t="s">
        <v>170</v>
      </c>
      <c r="I36" s="9" t="s">
        <v>128</v>
      </c>
      <c r="J36" s="9" t="s">
        <v>156</v>
      </c>
      <c r="K36" s="9" t="s">
        <v>130</v>
      </c>
      <c r="L36" s="7">
        <v>28</v>
      </c>
      <c r="M36" s="7">
        <v>11</v>
      </c>
      <c r="N36" s="7">
        <v>10</v>
      </c>
      <c r="O36" s="7">
        <v>4</v>
      </c>
      <c r="P36" s="7">
        <v>7</v>
      </c>
      <c r="Q36" s="7">
        <v>8</v>
      </c>
      <c r="R36" s="7">
        <v>4</v>
      </c>
      <c r="S36" s="8">
        <f t="shared" si="0"/>
        <v>72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5" customFormat="1" ht="12.75" customHeight="1" x14ac:dyDescent="0.2">
      <c r="A37" s="15" t="s">
        <v>74</v>
      </c>
      <c r="B37" s="12" t="s">
        <v>98</v>
      </c>
      <c r="C37" s="10" t="s">
        <v>124</v>
      </c>
      <c r="D37" s="11">
        <v>35000000</v>
      </c>
      <c r="E37" s="11">
        <v>10000000</v>
      </c>
      <c r="F37" s="13" t="s">
        <v>161</v>
      </c>
      <c r="G37" s="9" t="s">
        <v>130</v>
      </c>
      <c r="H37" s="9" t="s">
        <v>160</v>
      </c>
      <c r="I37" s="9" t="s">
        <v>128</v>
      </c>
      <c r="J37" s="9" t="s">
        <v>153</v>
      </c>
      <c r="K37" s="9" t="s">
        <v>128</v>
      </c>
      <c r="L37" s="7">
        <v>25</v>
      </c>
      <c r="M37" s="7">
        <v>13</v>
      </c>
      <c r="N37" s="7">
        <v>9</v>
      </c>
      <c r="O37" s="7">
        <v>4</v>
      </c>
      <c r="P37" s="7">
        <v>6</v>
      </c>
      <c r="Q37" s="7">
        <v>6</v>
      </c>
      <c r="R37" s="7">
        <v>4</v>
      </c>
      <c r="S37" s="8">
        <f t="shared" si="0"/>
        <v>67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5" customFormat="1" ht="12.75" customHeight="1" x14ac:dyDescent="0.2">
      <c r="A38" s="15" t="s">
        <v>75</v>
      </c>
      <c r="B38" s="12" t="s">
        <v>99</v>
      </c>
      <c r="C38" s="10" t="s">
        <v>125</v>
      </c>
      <c r="D38" s="11">
        <v>28266000</v>
      </c>
      <c r="E38" s="11">
        <v>10000000</v>
      </c>
      <c r="F38" s="13" t="s">
        <v>169</v>
      </c>
      <c r="G38" s="9" t="s">
        <v>130</v>
      </c>
      <c r="H38" s="9" t="s">
        <v>140</v>
      </c>
      <c r="I38" s="9" t="s">
        <v>128</v>
      </c>
      <c r="J38" s="9" t="s">
        <v>141</v>
      </c>
      <c r="K38" s="9" t="s">
        <v>128</v>
      </c>
      <c r="L38" s="7">
        <v>29</v>
      </c>
      <c r="M38" s="7">
        <v>11</v>
      </c>
      <c r="N38" s="7">
        <v>10</v>
      </c>
      <c r="O38" s="7">
        <v>5</v>
      </c>
      <c r="P38" s="7">
        <v>7</v>
      </c>
      <c r="Q38" s="7">
        <v>8</v>
      </c>
      <c r="R38" s="7">
        <v>4</v>
      </c>
      <c r="S38" s="8">
        <f t="shared" si="0"/>
        <v>74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5" customFormat="1" x14ac:dyDescent="0.2">
      <c r="A39" s="15" t="s">
        <v>76</v>
      </c>
      <c r="B39" s="12" t="s">
        <v>100</v>
      </c>
      <c r="C39" s="10" t="s">
        <v>126</v>
      </c>
      <c r="D39" s="11">
        <v>27700000</v>
      </c>
      <c r="E39" s="11">
        <v>10000000</v>
      </c>
      <c r="F39" s="13" t="s">
        <v>164</v>
      </c>
      <c r="G39" s="9" t="s">
        <v>128</v>
      </c>
      <c r="H39" s="9" t="s">
        <v>158</v>
      </c>
      <c r="I39" s="9" t="s">
        <v>128</v>
      </c>
      <c r="J39" s="9" t="s">
        <v>148</v>
      </c>
      <c r="K39" s="9" t="s">
        <v>130</v>
      </c>
      <c r="L39" s="7">
        <v>30</v>
      </c>
      <c r="M39" s="7">
        <v>12</v>
      </c>
      <c r="N39" s="7">
        <v>11</v>
      </c>
      <c r="O39" s="7">
        <v>3</v>
      </c>
      <c r="P39" s="7">
        <v>6</v>
      </c>
      <c r="Q39" s="7">
        <v>6</v>
      </c>
      <c r="R39" s="7">
        <v>3</v>
      </c>
      <c r="S39" s="8">
        <f t="shared" si="0"/>
        <v>71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x14ac:dyDescent="0.3">
      <c r="D40" s="19"/>
      <c r="E40" s="19"/>
      <c r="F40" s="19"/>
    </row>
    <row r="41" spans="1:85" x14ac:dyDescent="0.3">
      <c r="E41" s="19"/>
      <c r="F41" s="19"/>
      <c r="G41" s="19"/>
      <c r="H41" s="19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39" xr:uid="{396DC76B-6C62-4B84-B789-20414BB69655}">
      <formula1>40</formula1>
    </dataValidation>
    <dataValidation type="decimal" operator="lessThanOrEqual" allowBlank="1" showInputMessage="1" showErrorMessage="1" error="max. 15" sqref="M13:N39" xr:uid="{6A0181C3-BDA9-4B98-B96C-0CA367FC3513}">
      <formula1>15</formula1>
    </dataValidation>
    <dataValidation type="decimal" operator="lessThanOrEqual" allowBlank="1" showInputMessage="1" showErrorMessage="1" error="max. 10" sqref="P13:Q39" xr:uid="{4DB00C32-0412-419F-929F-3D0F2272E1CF}">
      <formula1>10</formula1>
    </dataValidation>
    <dataValidation type="decimal" operator="lessThanOrEqual" allowBlank="1" showInputMessage="1" showErrorMessage="1" error="max. 5" sqref="O13:O39 R13:R39" xr:uid="{08737DED-5CE0-4C05-B628-46EC805D8F96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Celovečerní hraný film</vt:lpstr>
      <vt:lpstr>JK</vt:lpstr>
      <vt:lpstr>LD</vt:lpstr>
      <vt:lpstr>PV</vt:lpstr>
      <vt:lpstr>RN</vt:lpstr>
      <vt:lpstr>ZK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2018-05-30T10:09:02Z</dcterms:modified>
</cp:coreProperties>
</file>